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rpelcol-my.sharepoint.com/personal/coordinador_siar_terpel_com/Documents/HJSG/Documentos Entregables para aprobación/Simulador de Credito Fenalter/"/>
    </mc:Choice>
  </mc:AlternateContent>
  <xr:revisionPtr revIDLastSave="668" documentId="8_{472FFA86-41C6-4D2B-8747-7F197E0EC520}" xr6:coauthVersionLast="47" xr6:coauthVersionMax="47" xr10:uidLastSave="{F82CDDB4-BE1C-4979-87BA-D56BA4740A1A}"/>
  <bookViews>
    <workbookView xWindow="28680" yWindow="-120" windowWidth="29040" windowHeight="15720" xr2:uid="{C519C665-EBD6-43A8-96A7-18DA21FD7B78}"/>
  </bookViews>
  <sheets>
    <sheet name="Simulador" sheetId="1" r:id="rId1"/>
    <sheet name="Tablas de Amortización" sheetId="2" r:id="rId2"/>
  </sheets>
  <definedNames>
    <definedName name="_xlnm._FilterDatabase" localSheetId="1" hidden="1">'Tablas de Amortización'!$A$1:$N$379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8" i="1" l="1"/>
  <c r="B13" i="1"/>
  <c r="G4" i="2" s="1"/>
  <c r="C5" i="2" s="1"/>
  <c r="E5" i="2" s="1"/>
  <c r="A317" i="2"/>
  <c r="A258" i="2"/>
  <c r="A205" i="2"/>
  <c r="A158" i="2"/>
  <c r="A117" i="2"/>
  <c r="A82" i="2"/>
  <c r="A53" i="2"/>
  <c r="A30" i="2"/>
  <c r="A13" i="2"/>
  <c r="A2" i="2"/>
  <c r="D13" i="1" l="1"/>
  <c r="E13" i="1"/>
  <c r="K5" i="2" s="1"/>
  <c r="K6" i="2" s="1"/>
  <c r="K7" i="2" s="1"/>
  <c r="B14" i="1"/>
  <c r="E14" i="1" s="1"/>
  <c r="K16" i="2" s="1"/>
  <c r="K17" i="2" s="1"/>
  <c r="K18" i="2" s="1"/>
  <c r="K19" i="2" s="1"/>
  <c r="K20" i="2" s="1"/>
  <c r="K21" i="2" s="1"/>
  <c r="K22" i="2" s="1"/>
  <c r="N4" i="2"/>
  <c r="J5" i="2" s="1"/>
  <c r="L5" i="2" s="1"/>
  <c r="G260" i="2"/>
  <c r="N260" i="2" s="1"/>
  <c r="J261" i="2" s="1"/>
  <c r="L261" i="2" s="1"/>
  <c r="G32" i="2"/>
  <c r="G119" i="2"/>
  <c r="C120" i="2" s="1"/>
  <c r="E120" i="2" s="1"/>
  <c r="G15" i="2"/>
  <c r="C16" i="2" s="1"/>
  <c r="E16" i="2" s="1"/>
  <c r="G84" i="2"/>
  <c r="C85" i="2" s="1"/>
  <c r="E85" i="2" s="1"/>
  <c r="G160" i="2"/>
  <c r="G207" i="2"/>
  <c r="G319" i="2"/>
  <c r="D5" i="2" l="1"/>
  <c r="D6" i="2" s="1"/>
  <c r="D7" i="2" s="1"/>
  <c r="D8" i="2" s="1"/>
  <c r="D9" i="2" s="1"/>
  <c r="D10" i="2" s="1"/>
  <c r="H13" i="1"/>
  <c r="B15" i="1"/>
  <c r="E15" i="1" s="1"/>
  <c r="K33" i="2" s="1"/>
  <c r="K34" i="2" s="1"/>
  <c r="K35" i="2" s="1"/>
  <c r="K36" i="2" s="1"/>
  <c r="K37" i="2" s="1"/>
  <c r="K38" i="2" s="1"/>
  <c r="K39" i="2" s="1"/>
  <c r="M5" i="2"/>
  <c r="N5" i="2" s="1"/>
  <c r="J6" i="2" s="1"/>
  <c r="L6" i="2" s="1"/>
  <c r="M6" i="2" s="1"/>
  <c r="N6" i="2" s="1"/>
  <c r="J7" i="2" s="1"/>
  <c r="L7" i="2" s="1"/>
  <c r="D14" i="1"/>
  <c r="N119" i="2"/>
  <c r="J120" i="2" s="1"/>
  <c r="L120" i="2" s="1"/>
  <c r="C261" i="2"/>
  <c r="E261" i="2" s="1"/>
  <c r="C320" i="2"/>
  <c r="E320" i="2" s="1"/>
  <c r="N319" i="2"/>
  <c r="J320" i="2" s="1"/>
  <c r="L320" i="2" s="1"/>
  <c r="N207" i="2"/>
  <c r="J208" i="2" s="1"/>
  <c r="L208" i="2" s="1"/>
  <c r="C208" i="2"/>
  <c r="E208" i="2" s="1"/>
  <c r="N160" i="2"/>
  <c r="J161" i="2" s="1"/>
  <c r="C161" i="2"/>
  <c r="E161" i="2" s="1"/>
  <c r="K23" i="2"/>
  <c r="N84" i="2"/>
  <c r="J85" i="2" s="1"/>
  <c r="L85" i="2" s="1"/>
  <c r="N15" i="2"/>
  <c r="J16" i="2" s="1"/>
  <c r="L16" i="2" s="1"/>
  <c r="C33" i="2"/>
  <c r="E33" i="2" s="1"/>
  <c r="G55" i="2"/>
  <c r="N32" i="2"/>
  <c r="J33" i="2" s="1"/>
  <c r="L33" i="2" s="1"/>
  <c r="K8" i="2"/>
  <c r="D16" i="2" l="1"/>
  <c r="D17" i="2" s="1"/>
  <c r="D18" i="2" s="1"/>
  <c r="D19" i="2" s="1"/>
  <c r="D20" i="2" s="1"/>
  <c r="H14" i="1"/>
  <c r="F5" i="2"/>
  <c r="G5" i="2" s="1"/>
  <c r="C6" i="2" s="1"/>
  <c r="E6" i="2" s="1"/>
  <c r="F6" i="2" s="1"/>
  <c r="G6" i="2" s="1"/>
  <c r="C7" i="2" s="1"/>
  <c r="E7" i="2" s="1"/>
  <c r="B16" i="1"/>
  <c r="B17" i="1" s="1"/>
  <c r="D15" i="1"/>
  <c r="F16" i="2"/>
  <c r="G16" i="2" s="1"/>
  <c r="C17" i="2" s="1"/>
  <c r="E17" i="2" s="1"/>
  <c r="F7" i="2"/>
  <c r="G7" i="2" s="1"/>
  <c r="C8" i="2" s="1"/>
  <c r="E8" i="2" s="1"/>
  <c r="F8" i="2" s="1"/>
  <c r="G8" i="2" s="1"/>
  <c r="C9" i="2" s="1"/>
  <c r="M33" i="2"/>
  <c r="N33" i="2" s="1"/>
  <c r="J34" i="2" s="1"/>
  <c r="L34" i="2" s="1"/>
  <c r="M34" i="2" s="1"/>
  <c r="N34" i="2" s="1"/>
  <c r="J35" i="2" s="1"/>
  <c r="L35" i="2" s="1"/>
  <c r="L161" i="2"/>
  <c r="C56" i="2"/>
  <c r="E56" i="2" s="1"/>
  <c r="N55" i="2"/>
  <c r="J56" i="2" s="1"/>
  <c r="L56" i="2" s="1"/>
  <c r="M16" i="2"/>
  <c r="N16" i="2" s="1"/>
  <c r="J17" i="2" s="1"/>
  <c r="L17" i="2" s="1"/>
  <c r="M17" i="2" s="1"/>
  <c r="N17" i="2" s="1"/>
  <c r="J18" i="2" s="1"/>
  <c r="L18" i="2" s="1"/>
  <c r="K24" i="2"/>
  <c r="K40" i="2"/>
  <c r="M7" i="2"/>
  <c r="N7" i="2" s="1"/>
  <c r="J8" i="2" s="1"/>
  <c r="L8" i="2" s="1"/>
  <c r="K9" i="2"/>
  <c r="D33" i="2" l="1"/>
  <c r="D34" i="2" s="1"/>
  <c r="D35" i="2" s="1"/>
  <c r="D36" i="2" s="1"/>
  <c r="D37" i="2" s="1"/>
  <c r="D38" i="2" s="1"/>
  <c r="H15" i="1"/>
  <c r="D16" i="1"/>
  <c r="E16" i="1"/>
  <c r="K56" i="2" s="1"/>
  <c r="K57" i="2" s="1"/>
  <c r="K58" i="2" s="1"/>
  <c r="K59" i="2" s="1"/>
  <c r="K60" i="2" s="1"/>
  <c r="K61" i="2" s="1"/>
  <c r="K62" i="2" s="1"/>
  <c r="K63" i="2" s="1"/>
  <c r="B18" i="1"/>
  <c r="E17" i="1"/>
  <c r="K85" i="2" s="1"/>
  <c r="D17" i="1"/>
  <c r="M18" i="2"/>
  <c r="N18" i="2" s="1"/>
  <c r="J19" i="2" s="1"/>
  <c r="L19" i="2" s="1"/>
  <c r="M19" i="2" s="1"/>
  <c r="N19" i="2" s="1"/>
  <c r="J20" i="2" s="1"/>
  <c r="K25" i="2"/>
  <c r="K41" i="2"/>
  <c r="M35" i="2"/>
  <c r="N35" i="2" s="1"/>
  <c r="J36" i="2" s="1"/>
  <c r="D21" i="2"/>
  <c r="D22" i="2" s="1"/>
  <c r="D23" i="2" s="1"/>
  <c r="D24" i="2" s="1"/>
  <c r="D25" i="2" s="1"/>
  <c r="D26" i="2" s="1"/>
  <c r="D27" i="2" s="1"/>
  <c r="F17" i="2"/>
  <c r="G17" i="2" s="1"/>
  <c r="C18" i="2" s="1"/>
  <c r="M8" i="2"/>
  <c r="N8" i="2" s="1"/>
  <c r="J9" i="2" s="1"/>
  <c r="L9" i="2" s="1"/>
  <c r="K10" i="2"/>
  <c r="E9" i="2"/>
  <c r="F33" i="2" l="1"/>
  <c r="G33" i="2" s="1"/>
  <c r="C34" i="2" s="1"/>
  <c r="E34" i="2" s="1"/>
  <c r="F34" i="2" s="1"/>
  <c r="G34" i="2" s="1"/>
  <c r="C35" i="2" s="1"/>
  <c r="D56" i="2"/>
  <c r="D57" i="2" s="1"/>
  <c r="D58" i="2" s="1"/>
  <c r="D59" i="2" s="1"/>
  <c r="D60" i="2" s="1"/>
  <c r="D61" i="2" s="1"/>
  <c r="H16" i="1"/>
  <c r="D85" i="2"/>
  <c r="H17" i="1"/>
  <c r="M56" i="2"/>
  <c r="N56" i="2" s="1"/>
  <c r="J57" i="2" s="1"/>
  <c r="L57" i="2" s="1"/>
  <c r="M57" i="2" s="1"/>
  <c r="N57" i="2" s="1"/>
  <c r="J58" i="2" s="1"/>
  <c r="D86" i="2"/>
  <c r="F85" i="2"/>
  <c r="G85" i="2" s="1"/>
  <c r="C86" i="2" s="1"/>
  <c r="E86" i="2" s="1"/>
  <c r="B19" i="1"/>
  <c r="D18" i="1"/>
  <c r="E18" i="1"/>
  <c r="K120" i="2" s="1"/>
  <c r="K86" i="2"/>
  <c r="K87" i="2" s="1"/>
  <c r="K88" i="2" s="1"/>
  <c r="K89" i="2" s="1"/>
  <c r="K90" i="2" s="1"/>
  <c r="K91" i="2" s="1"/>
  <c r="M85" i="2"/>
  <c r="N85" i="2" s="1"/>
  <c r="J86" i="2" s="1"/>
  <c r="L86" i="2" s="1"/>
  <c r="K26" i="2"/>
  <c r="K27" i="2" s="1"/>
  <c r="K64" i="2"/>
  <c r="L36" i="2"/>
  <c r="D39" i="2"/>
  <c r="E35" i="2"/>
  <c r="K42" i="2"/>
  <c r="L20" i="2"/>
  <c r="E18" i="2"/>
  <c r="F9" i="2"/>
  <c r="G9" i="2" s="1"/>
  <c r="C10" i="2" s="1"/>
  <c r="E10" i="2" s="1"/>
  <c r="E2" i="2" s="1"/>
  <c r="F13" i="1" s="1"/>
  <c r="M86" i="2" l="1"/>
  <c r="N86" i="2" s="1"/>
  <c r="J87" i="2" s="1"/>
  <c r="D120" i="2"/>
  <c r="D121" i="2" s="1"/>
  <c r="H18" i="1"/>
  <c r="F56" i="2"/>
  <c r="G56" i="2" s="1"/>
  <c r="C57" i="2" s="1"/>
  <c r="E57" i="2" s="1"/>
  <c r="F57" i="2" s="1"/>
  <c r="G57" i="2" s="1"/>
  <c r="C58" i="2" s="1"/>
  <c r="E58" i="2" s="1"/>
  <c r="F58" i="2" s="1"/>
  <c r="G58" i="2" s="1"/>
  <c r="C59" i="2" s="1"/>
  <c r="K121" i="2"/>
  <c r="M120" i="2"/>
  <c r="N120" i="2" s="1"/>
  <c r="J121" i="2" s="1"/>
  <c r="L121" i="2" s="1"/>
  <c r="B20" i="1"/>
  <c r="D19" i="1"/>
  <c r="E19" i="1"/>
  <c r="K161" i="2" s="1"/>
  <c r="D87" i="2"/>
  <c r="F86" i="2"/>
  <c r="G86" i="2" s="1"/>
  <c r="C87" i="2" s="1"/>
  <c r="E87" i="2" s="1"/>
  <c r="K92" i="2"/>
  <c r="L87" i="2"/>
  <c r="D62" i="2"/>
  <c r="L58" i="2"/>
  <c r="K65" i="2"/>
  <c r="K43" i="2"/>
  <c r="F35" i="2"/>
  <c r="G35" i="2" s="1"/>
  <c r="C36" i="2" s="1"/>
  <c r="D40" i="2"/>
  <c r="M36" i="2"/>
  <c r="N36" i="2" s="1"/>
  <c r="J37" i="2" s="1"/>
  <c r="M20" i="2"/>
  <c r="N20" i="2" s="1"/>
  <c r="J21" i="2" s="1"/>
  <c r="F18" i="2"/>
  <c r="G18" i="2" s="1"/>
  <c r="C19" i="2" s="1"/>
  <c r="F10" i="2"/>
  <c r="G10" i="2" s="1"/>
  <c r="M9" i="2"/>
  <c r="N9" i="2" s="1"/>
  <c r="J10" i="2" s="1"/>
  <c r="L10" i="2" s="1"/>
  <c r="D161" i="2" l="1"/>
  <c r="D162" i="2" s="1"/>
  <c r="D163" i="2" s="1"/>
  <c r="H19" i="1"/>
  <c r="F120" i="2"/>
  <c r="G120" i="2" s="1"/>
  <c r="C121" i="2" s="1"/>
  <c r="E121" i="2" s="1"/>
  <c r="F121" i="2" s="1"/>
  <c r="G121" i="2" s="1"/>
  <c r="C122" i="2" s="1"/>
  <c r="E122" i="2" s="1"/>
  <c r="K162" i="2"/>
  <c r="K163" i="2" s="1"/>
  <c r="M161" i="2"/>
  <c r="N161" i="2" s="1"/>
  <c r="J162" i="2" s="1"/>
  <c r="L162" i="2" s="1"/>
  <c r="E20" i="1"/>
  <c r="K208" i="2" s="1"/>
  <c r="D20" i="1"/>
  <c r="B21" i="1"/>
  <c r="D88" i="2"/>
  <c r="D89" i="2" s="1"/>
  <c r="D90" i="2" s="1"/>
  <c r="D91" i="2" s="1"/>
  <c r="D92" i="2" s="1"/>
  <c r="D93" i="2" s="1"/>
  <c r="D94" i="2" s="1"/>
  <c r="D95" i="2" s="1"/>
  <c r="D96" i="2" s="1"/>
  <c r="F87" i="2"/>
  <c r="G87" i="2" s="1"/>
  <c r="C88" i="2" s="1"/>
  <c r="E88" i="2" s="1"/>
  <c r="K122" i="2"/>
  <c r="M121" i="2"/>
  <c r="N121" i="2" s="1"/>
  <c r="J122" i="2" s="1"/>
  <c r="L122" i="2" s="1"/>
  <c r="D122" i="2"/>
  <c r="M87" i="2"/>
  <c r="N87" i="2" s="1"/>
  <c r="J88" i="2" s="1"/>
  <c r="K93" i="2"/>
  <c r="K66" i="2"/>
  <c r="D63" i="2"/>
  <c r="M58" i="2"/>
  <c r="N58" i="2" s="1"/>
  <c r="J59" i="2" s="1"/>
  <c r="E59" i="2"/>
  <c r="L37" i="2"/>
  <c r="E36" i="2"/>
  <c r="D41" i="2"/>
  <c r="K44" i="2"/>
  <c r="K45" i="2" s="1"/>
  <c r="E19" i="2"/>
  <c r="L21" i="2"/>
  <c r="M10" i="2"/>
  <c r="N10" i="2" s="1"/>
  <c r="L2" i="2"/>
  <c r="G13" i="1" s="1"/>
  <c r="I13" i="1" s="1"/>
  <c r="F161" i="2" l="1"/>
  <c r="G161" i="2" s="1"/>
  <c r="C162" i="2" s="1"/>
  <c r="E162" i="2" s="1"/>
  <c r="F162" i="2" s="1"/>
  <c r="G162" i="2" s="1"/>
  <c r="C163" i="2" s="1"/>
  <c r="E163" i="2" s="1"/>
  <c r="F163" i="2" s="1"/>
  <c r="G163" i="2" s="1"/>
  <c r="C164" i="2" s="1"/>
  <c r="E164" i="2" s="1"/>
  <c r="D208" i="2"/>
  <c r="H20" i="1"/>
  <c r="M162" i="2"/>
  <c r="N162" i="2" s="1"/>
  <c r="J163" i="2" s="1"/>
  <c r="L163" i="2" s="1"/>
  <c r="M163" i="2" s="1"/>
  <c r="N163" i="2" s="1"/>
  <c r="J164" i="2" s="1"/>
  <c r="L164" i="2" s="1"/>
  <c r="F88" i="2"/>
  <c r="G88" i="2" s="1"/>
  <c r="C89" i="2" s="1"/>
  <c r="E89" i="2" s="1"/>
  <c r="B22" i="1"/>
  <c r="E21" i="1"/>
  <c r="K261" i="2" s="1"/>
  <c r="D21" i="1"/>
  <c r="D123" i="2"/>
  <c r="F122" i="2"/>
  <c r="G122" i="2" s="1"/>
  <c r="C123" i="2" s="1"/>
  <c r="E123" i="2" s="1"/>
  <c r="F208" i="2"/>
  <c r="G208" i="2" s="1"/>
  <c r="C209" i="2" s="1"/>
  <c r="E209" i="2" s="1"/>
  <c r="D209" i="2"/>
  <c r="K123" i="2"/>
  <c r="M122" i="2"/>
  <c r="N122" i="2" s="1"/>
  <c r="J123" i="2" s="1"/>
  <c r="L123" i="2" s="1"/>
  <c r="D164" i="2"/>
  <c r="D165" i="2" s="1"/>
  <c r="M208" i="2"/>
  <c r="N208" i="2" s="1"/>
  <c r="J209" i="2" s="1"/>
  <c r="L209" i="2" s="1"/>
  <c r="K209" i="2"/>
  <c r="K164" i="2"/>
  <c r="K46" i="2"/>
  <c r="K47" i="2" s="1"/>
  <c r="K48" i="2" s="1"/>
  <c r="K49" i="2" s="1"/>
  <c r="K50" i="2" s="1"/>
  <c r="D97" i="2"/>
  <c r="K94" i="2"/>
  <c r="L88" i="2"/>
  <c r="L59" i="2"/>
  <c r="F59" i="2"/>
  <c r="G59" i="2" s="1"/>
  <c r="C60" i="2" s="1"/>
  <c r="D64" i="2"/>
  <c r="K67" i="2"/>
  <c r="D42" i="2"/>
  <c r="F36" i="2"/>
  <c r="G36" i="2" s="1"/>
  <c r="C37" i="2" s="1"/>
  <c r="M37" i="2"/>
  <c r="N37" i="2" s="1"/>
  <c r="J38" i="2" s="1"/>
  <c r="M21" i="2"/>
  <c r="N21" i="2" s="1"/>
  <c r="J22" i="2" s="1"/>
  <c r="F19" i="2"/>
  <c r="G19" i="2" s="1"/>
  <c r="C20" i="2" s="1"/>
  <c r="D261" i="2" l="1"/>
  <c r="D262" i="2" s="1"/>
  <c r="D263" i="2" s="1"/>
  <c r="H21" i="1"/>
  <c r="F164" i="2"/>
  <c r="G164" i="2" s="1"/>
  <c r="C165" i="2" s="1"/>
  <c r="E165" i="2" s="1"/>
  <c r="F165" i="2" s="1"/>
  <c r="G165" i="2" s="1"/>
  <c r="C166" i="2" s="1"/>
  <c r="E166" i="2" s="1"/>
  <c r="D166" i="2"/>
  <c r="D167" i="2" s="1"/>
  <c r="D168" i="2" s="1"/>
  <c r="D169" i="2" s="1"/>
  <c r="D170" i="2" s="1"/>
  <c r="D171" i="2" s="1"/>
  <c r="D172" i="2" s="1"/>
  <c r="K124" i="2"/>
  <c r="M123" i="2"/>
  <c r="N123" i="2" s="1"/>
  <c r="J124" i="2" s="1"/>
  <c r="L124" i="2" s="1"/>
  <c r="D210" i="2"/>
  <c r="D211" i="2" s="1"/>
  <c r="F209" i="2"/>
  <c r="G209" i="2" s="1"/>
  <c r="C210" i="2" s="1"/>
  <c r="E210" i="2" s="1"/>
  <c r="D124" i="2"/>
  <c r="D125" i="2" s="1"/>
  <c r="D126" i="2" s="1"/>
  <c r="D127" i="2" s="1"/>
  <c r="D128" i="2" s="1"/>
  <c r="D129" i="2" s="1"/>
  <c r="D130" i="2" s="1"/>
  <c r="F123" i="2"/>
  <c r="G123" i="2" s="1"/>
  <c r="C124" i="2" s="1"/>
  <c r="E124" i="2" s="1"/>
  <c r="F124" i="2" s="1"/>
  <c r="G124" i="2" s="1"/>
  <c r="C125" i="2" s="1"/>
  <c r="E125" i="2" s="1"/>
  <c r="F125" i="2" s="1"/>
  <c r="G125" i="2" s="1"/>
  <c r="C126" i="2" s="1"/>
  <c r="K262" i="2"/>
  <c r="M261" i="2"/>
  <c r="N261" i="2" s="1"/>
  <c r="J262" i="2" s="1"/>
  <c r="L262" i="2" s="1"/>
  <c r="F261" i="2"/>
  <c r="G261" i="2" s="1"/>
  <c r="C262" i="2" s="1"/>
  <c r="E262" i="2" s="1"/>
  <c r="K165" i="2"/>
  <c r="K166" i="2" s="1"/>
  <c r="K167" i="2" s="1"/>
  <c r="K168" i="2" s="1"/>
  <c r="K169" i="2" s="1"/>
  <c r="K170" i="2" s="1"/>
  <c r="K171" i="2" s="1"/>
  <c r="K172" i="2" s="1"/>
  <c r="M164" i="2"/>
  <c r="N164" i="2" s="1"/>
  <c r="J165" i="2" s="1"/>
  <c r="L165" i="2" s="1"/>
  <c r="K210" i="2"/>
  <c r="K211" i="2" s="1"/>
  <c r="M209" i="2"/>
  <c r="N209" i="2" s="1"/>
  <c r="J210" i="2" s="1"/>
  <c r="L210" i="2" s="1"/>
  <c r="D22" i="1"/>
  <c r="E22" i="1"/>
  <c r="K320" i="2" s="1"/>
  <c r="L22" i="2"/>
  <c r="M22" i="2" s="1"/>
  <c r="N22" i="2" s="1"/>
  <c r="J23" i="2" s="1"/>
  <c r="F89" i="2"/>
  <c r="G89" i="2" s="1"/>
  <c r="C90" i="2" s="1"/>
  <c r="M88" i="2"/>
  <c r="N88" i="2" s="1"/>
  <c r="J89" i="2" s="1"/>
  <c r="K95" i="2"/>
  <c r="D98" i="2"/>
  <c r="K68" i="2"/>
  <c r="D65" i="2"/>
  <c r="E60" i="2"/>
  <c r="F60" i="2" s="1"/>
  <c r="G60" i="2" s="1"/>
  <c r="C61" i="2" s="1"/>
  <c r="M59" i="2"/>
  <c r="N59" i="2" s="1"/>
  <c r="J60" i="2" s="1"/>
  <c r="E37" i="2"/>
  <c r="F37" i="2" s="1"/>
  <c r="G37" i="2" s="1"/>
  <c r="C38" i="2" s="1"/>
  <c r="D43" i="2"/>
  <c r="L38" i="2"/>
  <c r="M38" i="2" s="1"/>
  <c r="N38" i="2" s="1"/>
  <c r="J39" i="2" s="1"/>
  <c r="E20" i="2"/>
  <c r="F20" i="2" s="1"/>
  <c r="G20" i="2" s="1"/>
  <c r="C21" i="2" s="1"/>
  <c r="D320" i="2" l="1"/>
  <c r="F320" i="2" s="1"/>
  <c r="G320" i="2" s="1"/>
  <c r="C321" i="2" s="1"/>
  <c r="E321" i="2" s="1"/>
  <c r="H22" i="1"/>
  <c r="F210" i="2"/>
  <c r="G210" i="2" s="1"/>
  <c r="C211" i="2" s="1"/>
  <c r="E211" i="2" s="1"/>
  <c r="F211" i="2" s="1"/>
  <c r="G211" i="2" s="1"/>
  <c r="C212" i="2" s="1"/>
  <c r="E212" i="2" s="1"/>
  <c r="M165" i="2"/>
  <c r="N165" i="2" s="1"/>
  <c r="J166" i="2" s="1"/>
  <c r="L166" i="2" s="1"/>
  <c r="M166" i="2" s="1"/>
  <c r="N166" i="2" s="1"/>
  <c r="J167" i="2" s="1"/>
  <c r="L167" i="2" s="1"/>
  <c r="M167" i="2" s="1"/>
  <c r="N167" i="2" s="1"/>
  <c r="J168" i="2" s="1"/>
  <c r="F166" i="2"/>
  <c r="G166" i="2" s="1"/>
  <c r="C167" i="2" s="1"/>
  <c r="E167" i="2" s="1"/>
  <c r="F167" i="2" s="1"/>
  <c r="G167" i="2" s="1"/>
  <c r="C168" i="2" s="1"/>
  <c r="E168" i="2" s="1"/>
  <c r="F168" i="2" s="1"/>
  <c r="G168" i="2" s="1"/>
  <c r="C169" i="2" s="1"/>
  <c r="E169" i="2" s="1"/>
  <c r="F169" i="2" s="1"/>
  <c r="G169" i="2" s="1"/>
  <c r="C170" i="2" s="1"/>
  <c r="E170" i="2" s="1"/>
  <c r="F170" i="2" s="1"/>
  <c r="G170" i="2" s="1"/>
  <c r="C171" i="2" s="1"/>
  <c r="D264" i="2"/>
  <c r="D265" i="2" s="1"/>
  <c r="D266" i="2" s="1"/>
  <c r="D267" i="2" s="1"/>
  <c r="D268" i="2" s="1"/>
  <c r="D269" i="2" s="1"/>
  <c r="D270" i="2" s="1"/>
  <c r="D271" i="2" s="1"/>
  <c r="D272" i="2" s="1"/>
  <c r="D273" i="2" s="1"/>
  <c r="K263" i="2"/>
  <c r="M262" i="2"/>
  <c r="N262" i="2" s="1"/>
  <c r="J263" i="2" s="1"/>
  <c r="L263" i="2" s="1"/>
  <c r="D212" i="2"/>
  <c r="M210" i="2"/>
  <c r="N210" i="2" s="1"/>
  <c r="J211" i="2" s="1"/>
  <c r="L211" i="2" s="1"/>
  <c r="M211" i="2" s="1"/>
  <c r="N211" i="2" s="1"/>
  <c r="J212" i="2" s="1"/>
  <c r="L212" i="2" s="1"/>
  <c r="K212" i="2"/>
  <c r="K125" i="2"/>
  <c r="K126" i="2" s="1"/>
  <c r="K127" i="2" s="1"/>
  <c r="K128" i="2" s="1"/>
  <c r="K129" i="2" s="1"/>
  <c r="K130" i="2" s="1"/>
  <c r="K131" i="2" s="1"/>
  <c r="K132" i="2" s="1"/>
  <c r="K133" i="2" s="1"/>
  <c r="M124" i="2"/>
  <c r="N124" i="2" s="1"/>
  <c r="J125" i="2" s="1"/>
  <c r="L125" i="2" s="1"/>
  <c r="K321" i="2"/>
  <c r="K322" i="2" s="1"/>
  <c r="K323" i="2" s="1"/>
  <c r="K324" i="2" s="1"/>
  <c r="K325" i="2" s="1"/>
  <c r="K326" i="2" s="1"/>
  <c r="K327" i="2" s="1"/>
  <c r="K328" i="2" s="1"/>
  <c r="K329" i="2" s="1"/>
  <c r="K330" i="2" s="1"/>
  <c r="M320" i="2"/>
  <c r="N320" i="2" s="1"/>
  <c r="J321" i="2" s="1"/>
  <c r="L321" i="2" s="1"/>
  <c r="F262" i="2"/>
  <c r="G262" i="2" s="1"/>
  <c r="C263" i="2" s="1"/>
  <c r="E263" i="2" s="1"/>
  <c r="F263" i="2" s="1"/>
  <c r="G263" i="2" s="1"/>
  <c r="C264" i="2" s="1"/>
  <c r="E264" i="2" s="1"/>
  <c r="L23" i="2"/>
  <c r="M23" i="2" s="1"/>
  <c r="N23" i="2" s="1"/>
  <c r="J24" i="2" s="1"/>
  <c r="D173" i="2"/>
  <c r="K173" i="2"/>
  <c r="E126" i="2"/>
  <c r="F126" i="2" s="1"/>
  <c r="G126" i="2" s="1"/>
  <c r="C127" i="2" s="1"/>
  <c r="D131" i="2"/>
  <c r="E90" i="2"/>
  <c r="D99" i="2"/>
  <c r="K96" i="2"/>
  <c r="L89" i="2"/>
  <c r="E61" i="2"/>
  <c r="F61" i="2" s="1"/>
  <c r="G61" i="2" s="1"/>
  <c r="C62" i="2" s="1"/>
  <c r="L60" i="2"/>
  <c r="D66" i="2"/>
  <c r="K69" i="2"/>
  <c r="L39" i="2"/>
  <c r="M39" i="2" s="1"/>
  <c r="N39" i="2" s="1"/>
  <c r="J40" i="2" s="1"/>
  <c r="E38" i="2"/>
  <c r="F38" i="2" s="1"/>
  <c r="G38" i="2" s="1"/>
  <c r="C39" i="2" s="1"/>
  <c r="D44" i="2"/>
  <c r="D45" i="2" s="1"/>
  <c r="E21" i="2"/>
  <c r="D321" i="2" l="1"/>
  <c r="M321" i="2"/>
  <c r="N321" i="2" s="1"/>
  <c r="J322" i="2" s="1"/>
  <c r="L322" i="2" s="1"/>
  <c r="M322" i="2" s="1"/>
  <c r="N322" i="2" s="1"/>
  <c r="J323" i="2" s="1"/>
  <c r="L323" i="2" s="1"/>
  <c r="M323" i="2" s="1"/>
  <c r="N323" i="2" s="1"/>
  <c r="J324" i="2" s="1"/>
  <c r="L324" i="2" s="1"/>
  <c r="M324" i="2" s="1"/>
  <c r="N324" i="2" s="1"/>
  <c r="J325" i="2" s="1"/>
  <c r="L325" i="2" s="1"/>
  <c r="M325" i="2" s="1"/>
  <c r="N325" i="2" s="1"/>
  <c r="J326" i="2" s="1"/>
  <c r="L326" i="2" s="1"/>
  <c r="M326" i="2" s="1"/>
  <c r="N326" i="2" s="1"/>
  <c r="J327" i="2" s="1"/>
  <c r="L327" i="2" s="1"/>
  <c r="M327" i="2" s="1"/>
  <c r="N327" i="2" s="1"/>
  <c r="J328" i="2" s="1"/>
  <c r="L328" i="2" s="1"/>
  <c r="M328" i="2" s="1"/>
  <c r="N328" i="2" s="1"/>
  <c r="J329" i="2" s="1"/>
  <c r="L329" i="2" s="1"/>
  <c r="M329" i="2" s="1"/>
  <c r="N329" i="2" s="1"/>
  <c r="J330" i="2" s="1"/>
  <c r="L330" i="2" s="1"/>
  <c r="M330" i="2" s="1"/>
  <c r="N330" i="2" s="1"/>
  <c r="J331" i="2" s="1"/>
  <c r="F264" i="2"/>
  <c r="G264" i="2" s="1"/>
  <c r="C265" i="2" s="1"/>
  <c r="E265" i="2" s="1"/>
  <c r="F265" i="2" s="1"/>
  <c r="G265" i="2" s="1"/>
  <c r="C266" i="2" s="1"/>
  <c r="E266" i="2" s="1"/>
  <c r="F266" i="2" s="1"/>
  <c r="G266" i="2" s="1"/>
  <c r="C267" i="2" s="1"/>
  <c r="E267" i="2" s="1"/>
  <c r="F267" i="2" s="1"/>
  <c r="G267" i="2" s="1"/>
  <c r="C268" i="2" s="1"/>
  <c r="E268" i="2" s="1"/>
  <c r="F268" i="2" s="1"/>
  <c r="G268" i="2" s="1"/>
  <c r="C269" i="2" s="1"/>
  <c r="K213" i="2"/>
  <c r="K214" i="2" s="1"/>
  <c r="K215" i="2" s="1"/>
  <c r="K216" i="2" s="1"/>
  <c r="K217" i="2" s="1"/>
  <c r="K218" i="2" s="1"/>
  <c r="K219" i="2" s="1"/>
  <c r="K220" i="2" s="1"/>
  <c r="K221" i="2" s="1"/>
  <c r="K222" i="2" s="1"/>
  <c r="M212" i="2"/>
  <c r="N212" i="2" s="1"/>
  <c r="J213" i="2" s="1"/>
  <c r="L213" i="2" s="1"/>
  <c r="D213" i="2"/>
  <c r="D214" i="2" s="1"/>
  <c r="D215" i="2" s="1"/>
  <c r="D216" i="2" s="1"/>
  <c r="D217" i="2" s="1"/>
  <c r="D218" i="2" s="1"/>
  <c r="D219" i="2" s="1"/>
  <c r="D220" i="2" s="1"/>
  <c r="D221" i="2" s="1"/>
  <c r="F212" i="2"/>
  <c r="G212" i="2" s="1"/>
  <c r="C213" i="2" s="1"/>
  <c r="E213" i="2" s="1"/>
  <c r="D322" i="2"/>
  <c r="F321" i="2"/>
  <c r="G321" i="2" s="1"/>
  <c r="C322" i="2" s="1"/>
  <c r="E322" i="2" s="1"/>
  <c r="K264" i="2"/>
  <c r="M263" i="2"/>
  <c r="N263" i="2" s="1"/>
  <c r="J264" i="2" s="1"/>
  <c r="L264" i="2" s="1"/>
  <c r="M125" i="2"/>
  <c r="N125" i="2" s="1"/>
  <c r="J126" i="2" s="1"/>
  <c r="L126" i="2" s="1"/>
  <c r="M126" i="2" s="1"/>
  <c r="N126" i="2" s="1"/>
  <c r="J127" i="2" s="1"/>
  <c r="L127" i="2" s="1"/>
  <c r="M127" i="2" s="1"/>
  <c r="N127" i="2" s="1"/>
  <c r="J128" i="2" s="1"/>
  <c r="L128" i="2" s="1"/>
  <c r="M128" i="2" s="1"/>
  <c r="N128" i="2" s="1"/>
  <c r="J129" i="2" s="1"/>
  <c r="L24" i="2"/>
  <c r="M24" i="2" s="1"/>
  <c r="N24" i="2" s="1"/>
  <c r="J25" i="2" s="1"/>
  <c r="L25" i="2" s="1"/>
  <c r="M25" i="2" s="1"/>
  <c r="N25" i="2" s="1"/>
  <c r="J26" i="2" s="1"/>
  <c r="L26" i="2" s="1"/>
  <c r="M26" i="2" s="1"/>
  <c r="N26" i="2" s="1"/>
  <c r="J27" i="2" s="1"/>
  <c r="L27" i="2" s="1"/>
  <c r="D46" i="2"/>
  <c r="D47" i="2" s="1"/>
  <c r="D48" i="2" s="1"/>
  <c r="D49" i="2" s="1"/>
  <c r="D50" i="2" s="1"/>
  <c r="K331" i="2"/>
  <c r="D274" i="2"/>
  <c r="L168" i="2"/>
  <c r="M168" i="2" s="1"/>
  <c r="N168" i="2" s="1"/>
  <c r="J169" i="2" s="1"/>
  <c r="E171" i="2"/>
  <c r="F171" i="2" s="1"/>
  <c r="G171" i="2" s="1"/>
  <c r="C172" i="2" s="1"/>
  <c r="K174" i="2"/>
  <c r="D174" i="2"/>
  <c r="E127" i="2"/>
  <c r="F127" i="2" s="1"/>
  <c r="G127" i="2" s="1"/>
  <c r="C128" i="2" s="1"/>
  <c r="D132" i="2"/>
  <c r="K134" i="2"/>
  <c r="M89" i="2"/>
  <c r="N89" i="2" s="1"/>
  <c r="J90" i="2" s="1"/>
  <c r="D100" i="2"/>
  <c r="K97" i="2"/>
  <c r="F90" i="2"/>
  <c r="G90" i="2" s="1"/>
  <c r="C91" i="2" s="1"/>
  <c r="E62" i="2"/>
  <c r="F62" i="2" s="1"/>
  <c r="G62" i="2" s="1"/>
  <c r="C63" i="2" s="1"/>
  <c r="K70" i="2"/>
  <c r="M60" i="2"/>
  <c r="N60" i="2" s="1"/>
  <c r="J61" i="2" s="1"/>
  <c r="D67" i="2"/>
  <c r="E39" i="2"/>
  <c r="F39" i="2" s="1"/>
  <c r="G39" i="2" s="1"/>
  <c r="C40" i="2" s="1"/>
  <c r="L40" i="2"/>
  <c r="M40" i="2" s="1"/>
  <c r="N40" i="2" s="1"/>
  <c r="J41" i="2" s="1"/>
  <c r="F21" i="2"/>
  <c r="G21" i="2" s="1"/>
  <c r="C22" i="2" s="1"/>
  <c r="E22" i="2" s="1"/>
  <c r="F22" i="2" s="1"/>
  <c r="G22" i="2" s="1"/>
  <c r="C23" i="2" s="1"/>
  <c r="E23" i="2" s="1"/>
  <c r="F23" i="2" s="1"/>
  <c r="G23" i="2" s="1"/>
  <c r="C24" i="2" s="1"/>
  <c r="F213" i="2" l="1"/>
  <c r="G213" i="2" s="1"/>
  <c r="C214" i="2" s="1"/>
  <c r="E214" i="2" s="1"/>
  <c r="F214" i="2" s="1"/>
  <c r="G214" i="2" s="1"/>
  <c r="C215" i="2" s="1"/>
  <c r="E215" i="2" s="1"/>
  <c r="F215" i="2" s="1"/>
  <c r="G215" i="2" s="1"/>
  <c r="C216" i="2" s="1"/>
  <c r="E216" i="2" s="1"/>
  <c r="F216" i="2" s="1"/>
  <c r="G216" i="2" s="1"/>
  <c r="C217" i="2" s="1"/>
  <c r="K265" i="2"/>
  <c r="K266" i="2" s="1"/>
  <c r="K267" i="2" s="1"/>
  <c r="K268" i="2" s="1"/>
  <c r="K269" i="2" s="1"/>
  <c r="K270" i="2" s="1"/>
  <c r="K271" i="2" s="1"/>
  <c r="K272" i="2" s="1"/>
  <c r="K273" i="2" s="1"/>
  <c r="M264" i="2"/>
  <c r="N264" i="2" s="1"/>
  <c r="J265" i="2" s="1"/>
  <c r="L265" i="2" s="1"/>
  <c r="M213" i="2"/>
  <c r="N213" i="2" s="1"/>
  <c r="J214" i="2" s="1"/>
  <c r="L214" i="2" s="1"/>
  <c r="M214" i="2" s="1"/>
  <c r="N214" i="2" s="1"/>
  <c r="J215" i="2" s="1"/>
  <c r="L215" i="2" s="1"/>
  <c r="M215" i="2" s="1"/>
  <c r="N215" i="2" s="1"/>
  <c r="J216" i="2" s="1"/>
  <c r="L216" i="2" s="1"/>
  <c r="M216" i="2" s="1"/>
  <c r="N216" i="2" s="1"/>
  <c r="J217" i="2" s="1"/>
  <c r="D323" i="2"/>
  <c r="F322" i="2"/>
  <c r="G322" i="2" s="1"/>
  <c r="C323" i="2" s="1"/>
  <c r="E323" i="2" s="1"/>
  <c r="M27" i="2"/>
  <c r="N27" i="2" s="1"/>
  <c r="L13" i="2"/>
  <c r="G14" i="1" s="1"/>
  <c r="E24" i="2"/>
  <c r="F24" i="2" s="1"/>
  <c r="G24" i="2" s="1"/>
  <c r="C25" i="2" s="1"/>
  <c r="E25" i="2" s="1"/>
  <c r="F25" i="2" s="1"/>
  <c r="G25" i="2" s="1"/>
  <c r="C26" i="2" s="1"/>
  <c r="L331" i="2"/>
  <c r="M331" i="2" s="1"/>
  <c r="N331" i="2" s="1"/>
  <c r="J332" i="2" s="1"/>
  <c r="K332" i="2"/>
  <c r="E269" i="2"/>
  <c r="F269" i="2" s="1"/>
  <c r="G269" i="2" s="1"/>
  <c r="C270" i="2" s="1"/>
  <c r="D275" i="2"/>
  <c r="D222" i="2"/>
  <c r="K223" i="2"/>
  <c r="L169" i="2"/>
  <c r="M169" i="2" s="1"/>
  <c r="N169" i="2" s="1"/>
  <c r="J170" i="2" s="1"/>
  <c r="D175" i="2"/>
  <c r="K175" i="2"/>
  <c r="E172" i="2"/>
  <c r="F172" i="2" s="1"/>
  <c r="G172" i="2" s="1"/>
  <c r="C173" i="2" s="1"/>
  <c r="L129" i="2"/>
  <c r="M129" i="2" s="1"/>
  <c r="N129" i="2" s="1"/>
  <c r="J130" i="2" s="1"/>
  <c r="K135" i="2"/>
  <c r="D133" i="2"/>
  <c r="E128" i="2"/>
  <c r="F128" i="2" s="1"/>
  <c r="G128" i="2" s="1"/>
  <c r="C129" i="2" s="1"/>
  <c r="E91" i="2"/>
  <c r="F91" i="2" s="1"/>
  <c r="G91" i="2" s="1"/>
  <c r="C92" i="2" s="1"/>
  <c r="D101" i="2"/>
  <c r="K98" i="2"/>
  <c r="L90" i="2"/>
  <c r="M90" i="2" s="1"/>
  <c r="N90" i="2" s="1"/>
  <c r="J91" i="2" s="1"/>
  <c r="E63" i="2"/>
  <c r="F63" i="2" s="1"/>
  <c r="G63" i="2" s="1"/>
  <c r="C64" i="2" s="1"/>
  <c r="D68" i="2"/>
  <c r="K71" i="2"/>
  <c r="L61" i="2"/>
  <c r="M61" i="2" s="1"/>
  <c r="N61" i="2" s="1"/>
  <c r="J62" i="2" s="1"/>
  <c r="E40" i="2"/>
  <c r="F40" i="2" s="1"/>
  <c r="G40" i="2" s="1"/>
  <c r="C41" i="2" s="1"/>
  <c r="L41" i="2"/>
  <c r="M41" i="2" s="1"/>
  <c r="N41" i="2" s="1"/>
  <c r="J42" i="2" s="1"/>
  <c r="M265" i="2" l="1"/>
  <c r="N265" i="2" s="1"/>
  <c r="J266" i="2" s="1"/>
  <c r="L266" i="2" s="1"/>
  <c r="M266" i="2" s="1"/>
  <c r="N266" i="2" s="1"/>
  <c r="J267" i="2" s="1"/>
  <c r="L267" i="2" s="1"/>
  <c r="M267" i="2" s="1"/>
  <c r="N267" i="2" s="1"/>
  <c r="J268" i="2" s="1"/>
  <c r="L268" i="2" s="1"/>
  <c r="M268" i="2" s="1"/>
  <c r="N268" i="2" s="1"/>
  <c r="J269" i="2" s="1"/>
  <c r="L269" i="2" s="1"/>
  <c r="M269" i="2" s="1"/>
  <c r="N269" i="2" s="1"/>
  <c r="J270" i="2" s="1"/>
  <c r="D324" i="2"/>
  <c r="D325" i="2" s="1"/>
  <c r="D326" i="2" s="1"/>
  <c r="D327" i="2" s="1"/>
  <c r="D328" i="2" s="1"/>
  <c r="D329" i="2" s="1"/>
  <c r="D330" i="2" s="1"/>
  <c r="D331" i="2" s="1"/>
  <c r="D332" i="2" s="1"/>
  <c r="D333" i="2" s="1"/>
  <c r="D334" i="2" s="1"/>
  <c r="F323" i="2"/>
  <c r="G323" i="2" s="1"/>
  <c r="C324" i="2" s="1"/>
  <c r="E324" i="2" s="1"/>
  <c r="E26" i="2"/>
  <c r="F26" i="2" s="1"/>
  <c r="G26" i="2" s="1"/>
  <c r="C27" i="2" s="1"/>
  <c r="L332" i="2"/>
  <c r="M332" i="2" s="1"/>
  <c r="N332" i="2" s="1"/>
  <c r="J333" i="2" s="1"/>
  <c r="K333" i="2"/>
  <c r="E270" i="2"/>
  <c r="F270" i="2" s="1"/>
  <c r="G270" i="2" s="1"/>
  <c r="C271" i="2" s="1"/>
  <c r="K274" i="2"/>
  <c r="D276" i="2"/>
  <c r="E217" i="2"/>
  <c r="F217" i="2" s="1"/>
  <c r="G217" i="2" s="1"/>
  <c r="C218" i="2" s="1"/>
  <c r="L217" i="2"/>
  <c r="M217" i="2" s="1"/>
  <c r="N217" i="2" s="1"/>
  <c r="J218" i="2" s="1"/>
  <c r="K224" i="2"/>
  <c r="D223" i="2"/>
  <c r="L170" i="2"/>
  <c r="M170" i="2" s="1"/>
  <c r="N170" i="2" s="1"/>
  <c r="J171" i="2" s="1"/>
  <c r="E173" i="2"/>
  <c r="F173" i="2" s="1"/>
  <c r="G173" i="2" s="1"/>
  <c r="C174" i="2" s="1"/>
  <c r="K176" i="2"/>
  <c r="D176" i="2"/>
  <c r="L130" i="2"/>
  <c r="M130" i="2" s="1"/>
  <c r="N130" i="2" s="1"/>
  <c r="J131" i="2" s="1"/>
  <c r="E129" i="2"/>
  <c r="F129" i="2" s="1"/>
  <c r="G129" i="2" s="1"/>
  <c r="C130" i="2" s="1"/>
  <c r="D134" i="2"/>
  <c r="K136" i="2"/>
  <c r="L91" i="2"/>
  <c r="M91" i="2" s="1"/>
  <c r="N91" i="2" s="1"/>
  <c r="J92" i="2" s="1"/>
  <c r="K99" i="2"/>
  <c r="D102" i="2"/>
  <c r="E92" i="2"/>
  <c r="F92" i="2" s="1"/>
  <c r="G92" i="2" s="1"/>
  <c r="C93" i="2" s="1"/>
  <c r="L62" i="2"/>
  <c r="M62" i="2" s="1"/>
  <c r="N62" i="2" s="1"/>
  <c r="J63" i="2" s="1"/>
  <c r="E64" i="2"/>
  <c r="F64" i="2" s="1"/>
  <c r="G64" i="2" s="1"/>
  <c r="C65" i="2" s="1"/>
  <c r="K72" i="2"/>
  <c r="D69" i="2"/>
  <c r="L42" i="2"/>
  <c r="M42" i="2" s="1"/>
  <c r="N42" i="2" s="1"/>
  <c r="J43" i="2" s="1"/>
  <c r="E41" i="2"/>
  <c r="F41" i="2" s="1"/>
  <c r="G41" i="2" s="1"/>
  <c r="C42" i="2" s="1"/>
  <c r="F324" i="2" l="1"/>
  <c r="G324" i="2" s="1"/>
  <c r="C325" i="2" s="1"/>
  <c r="E325" i="2" s="1"/>
  <c r="F325" i="2" s="1"/>
  <c r="G325" i="2" s="1"/>
  <c r="C326" i="2" s="1"/>
  <c r="E326" i="2" s="1"/>
  <c r="F326" i="2" s="1"/>
  <c r="G326" i="2" s="1"/>
  <c r="C327" i="2" s="1"/>
  <c r="E327" i="2" s="1"/>
  <c r="F327" i="2" s="1"/>
  <c r="G327" i="2" s="1"/>
  <c r="C328" i="2" s="1"/>
  <c r="E328" i="2" s="1"/>
  <c r="F328" i="2" s="1"/>
  <c r="G328" i="2" s="1"/>
  <c r="C329" i="2" s="1"/>
  <c r="E329" i="2" s="1"/>
  <c r="F329" i="2" s="1"/>
  <c r="G329" i="2" s="1"/>
  <c r="C330" i="2" s="1"/>
  <c r="E27" i="2"/>
  <c r="L333" i="2"/>
  <c r="M333" i="2" s="1"/>
  <c r="N333" i="2" s="1"/>
  <c r="J334" i="2" s="1"/>
  <c r="K334" i="2"/>
  <c r="D335" i="2"/>
  <c r="L270" i="2"/>
  <c r="M270" i="2" s="1"/>
  <c r="N270" i="2" s="1"/>
  <c r="J271" i="2" s="1"/>
  <c r="E271" i="2"/>
  <c r="F271" i="2" s="1"/>
  <c r="G271" i="2" s="1"/>
  <c r="C272" i="2" s="1"/>
  <c r="K275" i="2"/>
  <c r="D277" i="2"/>
  <c r="D224" i="2"/>
  <c r="K225" i="2"/>
  <c r="E218" i="2"/>
  <c r="F218" i="2" s="1"/>
  <c r="G218" i="2" s="1"/>
  <c r="C219" i="2" s="1"/>
  <c r="L218" i="2"/>
  <c r="M218" i="2" s="1"/>
  <c r="N218" i="2" s="1"/>
  <c r="J219" i="2" s="1"/>
  <c r="E174" i="2"/>
  <c r="F174" i="2" s="1"/>
  <c r="G174" i="2" s="1"/>
  <c r="C175" i="2" s="1"/>
  <c r="L171" i="2"/>
  <c r="M171" i="2" s="1"/>
  <c r="N171" i="2" s="1"/>
  <c r="J172" i="2" s="1"/>
  <c r="D177" i="2"/>
  <c r="K177" i="2"/>
  <c r="E130" i="2"/>
  <c r="F130" i="2" s="1"/>
  <c r="G130" i="2" s="1"/>
  <c r="C131" i="2" s="1"/>
  <c r="L131" i="2"/>
  <c r="M131" i="2" s="1"/>
  <c r="N131" i="2" s="1"/>
  <c r="J132" i="2" s="1"/>
  <c r="D135" i="2"/>
  <c r="K137" i="2"/>
  <c r="E93" i="2"/>
  <c r="F93" i="2" s="1"/>
  <c r="G93" i="2" s="1"/>
  <c r="C94" i="2" s="1"/>
  <c r="D103" i="2"/>
  <c r="L92" i="2"/>
  <c r="M92" i="2" s="1"/>
  <c r="N92" i="2" s="1"/>
  <c r="J93" i="2" s="1"/>
  <c r="K100" i="2"/>
  <c r="E65" i="2"/>
  <c r="F65" i="2" s="1"/>
  <c r="G65" i="2" s="1"/>
  <c r="C66" i="2" s="1"/>
  <c r="L63" i="2"/>
  <c r="M63" i="2" s="1"/>
  <c r="N63" i="2" s="1"/>
  <c r="J64" i="2" s="1"/>
  <c r="D70" i="2"/>
  <c r="K73" i="2"/>
  <c r="K74" i="2" s="1"/>
  <c r="L43" i="2"/>
  <c r="M43" i="2" s="1"/>
  <c r="N43" i="2" s="1"/>
  <c r="J44" i="2" s="1"/>
  <c r="E42" i="2"/>
  <c r="F42" i="2" s="1"/>
  <c r="G42" i="2" s="1"/>
  <c r="C43" i="2" s="1"/>
  <c r="K75" i="2" l="1"/>
  <c r="K76" i="2" s="1"/>
  <c r="F27" i="2"/>
  <c r="G27" i="2" s="1"/>
  <c r="E13" i="2"/>
  <c r="F14" i="1" s="1"/>
  <c r="I14" i="1" s="1"/>
  <c r="E330" i="2"/>
  <c r="F330" i="2" s="1"/>
  <c r="G330" i="2" s="1"/>
  <c r="C331" i="2" s="1"/>
  <c r="L334" i="2"/>
  <c r="M334" i="2" s="1"/>
  <c r="N334" i="2" s="1"/>
  <c r="J335" i="2" s="1"/>
  <c r="D336" i="2"/>
  <c r="K335" i="2"/>
  <c r="E272" i="2"/>
  <c r="F272" i="2" s="1"/>
  <c r="G272" i="2" s="1"/>
  <c r="C273" i="2" s="1"/>
  <c r="L271" i="2"/>
  <c r="M271" i="2" s="1"/>
  <c r="N271" i="2" s="1"/>
  <c r="J272" i="2" s="1"/>
  <c r="D278" i="2"/>
  <c r="K276" i="2"/>
  <c r="E219" i="2"/>
  <c r="F219" i="2" s="1"/>
  <c r="G219" i="2" s="1"/>
  <c r="C220" i="2" s="1"/>
  <c r="L219" i="2"/>
  <c r="M219" i="2" s="1"/>
  <c r="N219" i="2" s="1"/>
  <c r="J220" i="2" s="1"/>
  <c r="K226" i="2"/>
  <c r="D225" i="2"/>
  <c r="K178" i="2"/>
  <c r="D178" i="2"/>
  <c r="L172" i="2"/>
  <c r="M172" i="2" s="1"/>
  <c r="N172" i="2" s="1"/>
  <c r="J173" i="2" s="1"/>
  <c r="E175" i="2"/>
  <c r="F175" i="2" s="1"/>
  <c r="G175" i="2" s="1"/>
  <c r="C176" i="2" s="1"/>
  <c r="L132" i="2"/>
  <c r="M132" i="2" s="1"/>
  <c r="N132" i="2" s="1"/>
  <c r="J133" i="2" s="1"/>
  <c r="E131" i="2"/>
  <c r="F131" i="2" s="1"/>
  <c r="G131" i="2" s="1"/>
  <c r="C132" i="2" s="1"/>
  <c r="D136" i="2"/>
  <c r="K138" i="2"/>
  <c r="E94" i="2"/>
  <c r="F94" i="2" s="1"/>
  <c r="G94" i="2" s="1"/>
  <c r="C95" i="2" s="1"/>
  <c r="L93" i="2"/>
  <c r="M93" i="2" s="1"/>
  <c r="N93" i="2" s="1"/>
  <c r="J94" i="2" s="1"/>
  <c r="K101" i="2"/>
  <c r="D104" i="2"/>
  <c r="L64" i="2"/>
  <c r="M64" i="2" s="1"/>
  <c r="N64" i="2" s="1"/>
  <c r="J65" i="2" s="1"/>
  <c r="E66" i="2"/>
  <c r="F66" i="2" s="1"/>
  <c r="G66" i="2" s="1"/>
  <c r="C67" i="2" s="1"/>
  <c r="D71" i="2"/>
  <c r="E43" i="2"/>
  <c r="F43" i="2" s="1"/>
  <c r="G43" i="2" s="1"/>
  <c r="C44" i="2" s="1"/>
  <c r="L44" i="2"/>
  <c r="K77" i="2" l="1"/>
  <c r="L335" i="2"/>
  <c r="M335" i="2" s="1"/>
  <c r="N335" i="2" s="1"/>
  <c r="J336" i="2" s="1"/>
  <c r="E331" i="2"/>
  <c r="F331" i="2" s="1"/>
  <c r="G331" i="2" s="1"/>
  <c r="C332" i="2" s="1"/>
  <c r="K336" i="2"/>
  <c r="D337" i="2"/>
  <c r="D279" i="2"/>
  <c r="E273" i="2"/>
  <c r="F273" i="2" s="1"/>
  <c r="G273" i="2" s="1"/>
  <c r="C274" i="2" s="1"/>
  <c r="K277" i="2"/>
  <c r="L272" i="2"/>
  <c r="M272" i="2" s="1"/>
  <c r="N272" i="2" s="1"/>
  <c r="J273" i="2" s="1"/>
  <c r="L220" i="2"/>
  <c r="M220" i="2" s="1"/>
  <c r="N220" i="2" s="1"/>
  <c r="J221" i="2" s="1"/>
  <c r="K227" i="2"/>
  <c r="D226" i="2"/>
  <c r="E220" i="2"/>
  <c r="F220" i="2" s="1"/>
  <c r="G220" i="2" s="1"/>
  <c r="C221" i="2" s="1"/>
  <c r="E176" i="2"/>
  <c r="F176" i="2" s="1"/>
  <c r="G176" i="2" s="1"/>
  <c r="C177" i="2" s="1"/>
  <c r="L173" i="2"/>
  <c r="M173" i="2" s="1"/>
  <c r="N173" i="2" s="1"/>
  <c r="J174" i="2" s="1"/>
  <c r="D179" i="2"/>
  <c r="K179" i="2"/>
  <c r="E132" i="2"/>
  <c r="F132" i="2" s="1"/>
  <c r="G132" i="2" s="1"/>
  <c r="C133" i="2" s="1"/>
  <c r="L133" i="2"/>
  <c r="M133" i="2" s="1"/>
  <c r="N133" i="2" s="1"/>
  <c r="J134" i="2" s="1"/>
  <c r="D137" i="2"/>
  <c r="K139" i="2"/>
  <c r="L94" i="2"/>
  <c r="M94" i="2" s="1"/>
  <c r="N94" i="2" s="1"/>
  <c r="J95" i="2" s="1"/>
  <c r="E95" i="2"/>
  <c r="F95" i="2" s="1"/>
  <c r="G95" i="2" s="1"/>
  <c r="C96" i="2" s="1"/>
  <c r="D105" i="2"/>
  <c r="K102" i="2"/>
  <c r="E67" i="2"/>
  <c r="L65" i="2"/>
  <c r="M65" i="2" s="1"/>
  <c r="N65" i="2" s="1"/>
  <c r="J66" i="2" s="1"/>
  <c r="D72" i="2"/>
  <c r="E44" i="2"/>
  <c r="M44" i="2"/>
  <c r="N44" i="2" s="1"/>
  <c r="J45" i="2" s="1"/>
  <c r="L45" i="2" s="1"/>
  <c r="M45" i="2" s="1"/>
  <c r="N45" i="2" s="1"/>
  <c r="J46" i="2" s="1"/>
  <c r="L46" i="2" s="1"/>
  <c r="M46" i="2" s="1"/>
  <c r="N46" i="2" s="1"/>
  <c r="J47" i="2" s="1"/>
  <c r="L47" i="2" l="1"/>
  <c r="M47" i="2" s="1"/>
  <c r="N47" i="2" s="1"/>
  <c r="J48" i="2" s="1"/>
  <c r="K78" i="2"/>
  <c r="E332" i="2"/>
  <c r="F332" i="2" s="1"/>
  <c r="G332" i="2" s="1"/>
  <c r="C333" i="2" s="1"/>
  <c r="L336" i="2"/>
  <c r="M336" i="2" s="1"/>
  <c r="N336" i="2" s="1"/>
  <c r="J337" i="2" s="1"/>
  <c r="D338" i="2"/>
  <c r="K337" i="2"/>
  <c r="L273" i="2"/>
  <c r="M273" i="2" s="1"/>
  <c r="N273" i="2" s="1"/>
  <c r="J274" i="2" s="1"/>
  <c r="E274" i="2"/>
  <c r="F274" i="2" s="1"/>
  <c r="G274" i="2" s="1"/>
  <c r="C275" i="2" s="1"/>
  <c r="K278" i="2"/>
  <c r="D280" i="2"/>
  <c r="E221" i="2"/>
  <c r="F221" i="2" s="1"/>
  <c r="G221" i="2" s="1"/>
  <c r="C222" i="2" s="1"/>
  <c r="D227" i="2"/>
  <c r="K228" i="2"/>
  <c r="L221" i="2"/>
  <c r="M221" i="2" s="1"/>
  <c r="N221" i="2" s="1"/>
  <c r="J222" i="2" s="1"/>
  <c r="E177" i="2"/>
  <c r="F177" i="2" s="1"/>
  <c r="G177" i="2" s="1"/>
  <c r="C178" i="2" s="1"/>
  <c r="L174" i="2"/>
  <c r="M174" i="2" s="1"/>
  <c r="N174" i="2" s="1"/>
  <c r="J175" i="2" s="1"/>
  <c r="K180" i="2"/>
  <c r="D180" i="2"/>
  <c r="L134" i="2"/>
  <c r="M134" i="2" s="1"/>
  <c r="N134" i="2" s="1"/>
  <c r="J135" i="2" s="1"/>
  <c r="E133" i="2"/>
  <c r="F133" i="2" s="1"/>
  <c r="G133" i="2" s="1"/>
  <c r="C134" i="2" s="1"/>
  <c r="K140" i="2"/>
  <c r="D138" i="2"/>
  <c r="E96" i="2"/>
  <c r="F96" i="2" s="1"/>
  <c r="G96" i="2" s="1"/>
  <c r="C97" i="2" s="1"/>
  <c r="L95" i="2"/>
  <c r="M95" i="2" s="1"/>
  <c r="N95" i="2" s="1"/>
  <c r="J96" i="2" s="1"/>
  <c r="K103" i="2"/>
  <c r="D106" i="2"/>
  <c r="L66" i="2"/>
  <c r="M66" i="2" s="1"/>
  <c r="N66" i="2" s="1"/>
  <c r="J67" i="2" s="1"/>
  <c r="D73" i="2"/>
  <c r="D74" i="2" s="1"/>
  <c r="D75" i="2" s="1"/>
  <c r="D76" i="2" s="1"/>
  <c r="D77" i="2" s="1"/>
  <c r="D78" i="2" s="1"/>
  <c r="D79" i="2" s="1"/>
  <c r="F67" i="2"/>
  <c r="G67" i="2" s="1"/>
  <c r="C68" i="2" s="1"/>
  <c r="F44" i="2"/>
  <c r="G44" i="2" s="1"/>
  <c r="C45" i="2" s="1"/>
  <c r="E45" i="2" s="1"/>
  <c r="F45" i="2" s="1"/>
  <c r="G45" i="2" s="1"/>
  <c r="C46" i="2" s="1"/>
  <c r="E46" i="2" s="1"/>
  <c r="F46" i="2" s="1"/>
  <c r="G46" i="2" s="1"/>
  <c r="C47" i="2" s="1"/>
  <c r="E47" i="2" l="1"/>
  <c r="F47" i="2" s="1"/>
  <c r="G47" i="2" s="1"/>
  <c r="C48" i="2" s="1"/>
  <c r="E48" i="2" s="1"/>
  <c r="F48" i="2" s="1"/>
  <c r="G48" i="2" s="1"/>
  <c r="C49" i="2" s="1"/>
  <c r="E49" i="2" s="1"/>
  <c r="F49" i="2" s="1"/>
  <c r="G49" i="2" s="1"/>
  <c r="C50" i="2" s="1"/>
  <c r="K79" i="2"/>
  <c r="L48" i="2"/>
  <c r="M48" i="2" s="1"/>
  <c r="N48" i="2" s="1"/>
  <c r="J49" i="2" s="1"/>
  <c r="L337" i="2"/>
  <c r="M337" i="2" s="1"/>
  <c r="N337" i="2" s="1"/>
  <c r="J338" i="2" s="1"/>
  <c r="E333" i="2"/>
  <c r="F333" i="2" s="1"/>
  <c r="G333" i="2" s="1"/>
  <c r="C334" i="2" s="1"/>
  <c r="K338" i="2"/>
  <c r="D339" i="2"/>
  <c r="E275" i="2"/>
  <c r="F275" i="2" s="1"/>
  <c r="G275" i="2" s="1"/>
  <c r="C276" i="2" s="1"/>
  <c r="L274" i="2"/>
  <c r="M274" i="2" s="1"/>
  <c r="N274" i="2" s="1"/>
  <c r="J275" i="2" s="1"/>
  <c r="D281" i="2"/>
  <c r="K279" i="2"/>
  <c r="L222" i="2"/>
  <c r="M222" i="2" s="1"/>
  <c r="N222" i="2" s="1"/>
  <c r="J223" i="2" s="1"/>
  <c r="E222" i="2"/>
  <c r="F222" i="2" s="1"/>
  <c r="G222" i="2" s="1"/>
  <c r="C223" i="2" s="1"/>
  <c r="K229" i="2"/>
  <c r="D228" i="2"/>
  <c r="L175" i="2"/>
  <c r="M175" i="2" s="1"/>
  <c r="N175" i="2" s="1"/>
  <c r="J176" i="2" s="1"/>
  <c r="E178" i="2"/>
  <c r="F178" i="2" s="1"/>
  <c r="G178" i="2" s="1"/>
  <c r="C179" i="2" s="1"/>
  <c r="D181" i="2"/>
  <c r="K181" i="2"/>
  <c r="E134" i="2"/>
  <c r="F134" i="2" s="1"/>
  <c r="G134" i="2" s="1"/>
  <c r="C135" i="2" s="1"/>
  <c r="L135" i="2"/>
  <c r="M135" i="2" s="1"/>
  <c r="N135" i="2" s="1"/>
  <c r="J136" i="2" s="1"/>
  <c r="K141" i="2"/>
  <c r="D139" i="2"/>
  <c r="L96" i="2"/>
  <c r="M96" i="2" s="1"/>
  <c r="N96" i="2" s="1"/>
  <c r="J97" i="2" s="1"/>
  <c r="E97" i="2"/>
  <c r="F97" i="2" s="1"/>
  <c r="G97" i="2" s="1"/>
  <c r="C98" i="2" s="1"/>
  <c r="D107" i="2"/>
  <c r="K104" i="2"/>
  <c r="E68" i="2"/>
  <c r="F68" i="2" s="1"/>
  <c r="G68" i="2" s="1"/>
  <c r="C69" i="2" s="1"/>
  <c r="L67" i="2"/>
  <c r="L49" i="2" l="1"/>
  <c r="M49" i="2" s="1"/>
  <c r="N49" i="2" s="1"/>
  <c r="J50" i="2" s="1"/>
  <c r="L50" i="2" s="1"/>
  <c r="E50" i="2"/>
  <c r="L338" i="2"/>
  <c r="M338" i="2" s="1"/>
  <c r="N338" i="2" s="1"/>
  <c r="J339" i="2" s="1"/>
  <c r="D340" i="2"/>
  <c r="K339" i="2"/>
  <c r="E334" i="2"/>
  <c r="F334" i="2" s="1"/>
  <c r="G334" i="2" s="1"/>
  <c r="C335" i="2" s="1"/>
  <c r="L275" i="2"/>
  <c r="M275" i="2" s="1"/>
  <c r="N275" i="2" s="1"/>
  <c r="J276" i="2" s="1"/>
  <c r="E276" i="2"/>
  <c r="F276" i="2" s="1"/>
  <c r="G276" i="2" s="1"/>
  <c r="C277" i="2" s="1"/>
  <c r="D282" i="2"/>
  <c r="K280" i="2"/>
  <c r="L223" i="2"/>
  <c r="M223" i="2" s="1"/>
  <c r="N223" i="2" s="1"/>
  <c r="J224" i="2" s="1"/>
  <c r="D229" i="2"/>
  <c r="K230" i="2"/>
  <c r="E223" i="2"/>
  <c r="F223" i="2" s="1"/>
  <c r="G223" i="2" s="1"/>
  <c r="C224" i="2" s="1"/>
  <c r="L176" i="2"/>
  <c r="M176" i="2" s="1"/>
  <c r="N176" i="2" s="1"/>
  <c r="J177" i="2" s="1"/>
  <c r="E179" i="2"/>
  <c r="F179" i="2" s="1"/>
  <c r="G179" i="2" s="1"/>
  <c r="C180" i="2" s="1"/>
  <c r="K182" i="2"/>
  <c r="D182" i="2"/>
  <c r="L136" i="2"/>
  <c r="M136" i="2" s="1"/>
  <c r="N136" i="2" s="1"/>
  <c r="J137" i="2" s="1"/>
  <c r="E135" i="2"/>
  <c r="F135" i="2" s="1"/>
  <c r="G135" i="2" s="1"/>
  <c r="C136" i="2" s="1"/>
  <c r="D140" i="2"/>
  <c r="K142" i="2"/>
  <c r="E98" i="2"/>
  <c r="F98" i="2" s="1"/>
  <c r="G98" i="2" s="1"/>
  <c r="C99" i="2" s="1"/>
  <c r="L97" i="2"/>
  <c r="M97" i="2" s="1"/>
  <c r="N97" i="2" s="1"/>
  <c r="J98" i="2" s="1"/>
  <c r="K105" i="2"/>
  <c r="D108" i="2"/>
  <c r="D109" i="2" s="1"/>
  <c r="E69" i="2"/>
  <c r="F69" i="2" s="1"/>
  <c r="G69" i="2" s="1"/>
  <c r="C70" i="2" s="1"/>
  <c r="M67" i="2"/>
  <c r="N67" i="2" s="1"/>
  <c r="J68" i="2" s="1"/>
  <c r="M50" i="2" l="1"/>
  <c r="N50" i="2" s="1"/>
  <c r="L30" i="2"/>
  <c r="G15" i="1" s="1"/>
  <c r="D110" i="2"/>
  <c r="D111" i="2" s="1"/>
  <c r="F50" i="2"/>
  <c r="G50" i="2" s="1"/>
  <c r="E30" i="2"/>
  <c r="F15" i="1" s="1"/>
  <c r="E335" i="2"/>
  <c r="F335" i="2" s="1"/>
  <c r="G335" i="2" s="1"/>
  <c r="C336" i="2" s="1"/>
  <c r="L339" i="2"/>
  <c r="M339" i="2" s="1"/>
  <c r="N339" i="2" s="1"/>
  <c r="J340" i="2" s="1"/>
  <c r="K340" i="2"/>
  <c r="D341" i="2"/>
  <c r="E277" i="2"/>
  <c r="F277" i="2" s="1"/>
  <c r="G277" i="2" s="1"/>
  <c r="C278" i="2" s="1"/>
  <c r="L276" i="2"/>
  <c r="M276" i="2" s="1"/>
  <c r="N276" i="2" s="1"/>
  <c r="J277" i="2" s="1"/>
  <c r="D283" i="2"/>
  <c r="K281" i="2"/>
  <c r="E224" i="2"/>
  <c r="F224" i="2" s="1"/>
  <c r="G224" i="2" s="1"/>
  <c r="C225" i="2" s="1"/>
  <c r="L224" i="2"/>
  <c r="M224" i="2" s="1"/>
  <c r="N224" i="2" s="1"/>
  <c r="J225" i="2" s="1"/>
  <c r="K231" i="2"/>
  <c r="D230" i="2"/>
  <c r="L177" i="2"/>
  <c r="M177" i="2" s="1"/>
  <c r="N177" i="2" s="1"/>
  <c r="J178" i="2" s="1"/>
  <c r="D183" i="2"/>
  <c r="K183" i="2"/>
  <c r="E180" i="2"/>
  <c r="F180" i="2" s="1"/>
  <c r="G180" i="2" s="1"/>
  <c r="C181" i="2" s="1"/>
  <c r="E136" i="2"/>
  <c r="F136" i="2" s="1"/>
  <c r="G136" i="2" s="1"/>
  <c r="C137" i="2" s="1"/>
  <c r="L137" i="2"/>
  <c r="M137" i="2" s="1"/>
  <c r="N137" i="2" s="1"/>
  <c r="J138" i="2" s="1"/>
  <c r="D141" i="2"/>
  <c r="K143" i="2"/>
  <c r="L98" i="2"/>
  <c r="M98" i="2" s="1"/>
  <c r="N98" i="2" s="1"/>
  <c r="J99" i="2" s="1"/>
  <c r="E99" i="2"/>
  <c r="F99" i="2" s="1"/>
  <c r="G99" i="2" s="1"/>
  <c r="C100" i="2" s="1"/>
  <c r="K106" i="2"/>
  <c r="E70" i="2"/>
  <c r="F70" i="2" s="1"/>
  <c r="G70" i="2" s="1"/>
  <c r="C71" i="2" s="1"/>
  <c r="L68" i="2"/>
  <c r="M68" i="2" s="1"/>
  <c r="N68" i="2" s="1"/>
  <c r="J69" i="2" s="1"/>
  <c r="I15" i="1" l="1"/>
  <c r="D112" i="2"/>
  <c r="L340" i="2"/>
  <c r="M340" i="2" s="1"/>
  <c r="N340" i="2" s="1"/>
  <c r="J341" i="2" s="1"/>
  <c r="E336" i="2"/>
  <c r="F336" i="2" s="1"/>
  <c r="G336" i="2" s="1"/>
  <c r="C337" i="2" s="1"/>
  <c r="K341" i="2"/>
  <c r="D342" i="2"/>
  <c r="L277" i="2"/>
  <c r="M277" i="2" s="1"/>
  <c r="N277" i="2" s="1"/>
  <c r="J278" i="2" s="1"/>
  <c r="E278" i="2"/>
  <c r="F278" i="2" s="1"/>
  <c r="G278" i="2" s="1"/>
  <c r="C279" i="2" s="1"/>
  <c r="D284" i="2"/>
  <c r="K282" i="2"/>
  <c r="E225" i="2"/>
  <c r="F225" i="2" s="1"/>
  <c r="G225" i="2" s="1"/>
  <c r="C226" i="2" s="1"/>
  <c r="D231" i="2"/>
  <c r="K232" i="2"/>
  <c r="L225" i="2"/>
  <c r="M225" i="2" s="1"/>
  <c r="N225" i="2" s="1"/>
  <c r="J226" i="2" s="1"/>
  <c r="E181" i="2"/>
  <c r="F181" i="2" s="1"/>
  <c r="G181" i="2" s="1"/>
  <c r="C182" i="2" s="1"/>
  <c r="L178" i="2"/>
  <c r="M178" i="2" s="1"/>
  <c r="N178" i="2" s="1"/>
  <c r="J179" i="2" s="1"/>
  <c r="K184" i="2"/>
  <c r="D184" i="2"/>
  <c r="L138" i="2"/>
  <c r="M138" i="2" s="1"/>
  <c r="N138" i="2" s="1"/>
  <c r="J139" i="2" s="1"/>
  <c r="E137" i="2"/>
  <c r="F137" i="2" s="1"/>
  <c r="G137" i="2" s="1"/>
  <c r="C138" i="2" s="1"/>
  <c r="D142" i="2"/>
  <c r="K144" i="2"/>
  <c r="E100" i="2"/>
  <c r="F100" i="2" s="1"/>
  <c r="G100" i="2" s="1"/>
  <c r="C101" i="2" s="1"/>
  <c r="L99" i="2"/>
  <c r="M99" i="2" s="1"/>
  <c r="N99" i="2" s="1"/>
  <c r="J100" i="2" s="1"/>
  <c r="K107" i="2"/>
  <c r="L69" i="2"/>
  <c r="M69" i="2" s="1"/>
  <c r="N69" i="2" s="1"/>
  <c r="J70" i="2" s="1"/>
  <c r="E71" i="2"/>
  <c r="F71" i="2" s="1"/>
  <c r="G71" i="2" s="1"/>
  <c r="C72" i="2" s="1"/>
  <c r="D113" i="2" l="1"/>
  <c r="L341" i="2"/>
  <c r="M341" i="2" s="1"/>
  <c r="N341" i="2" s="1"/>
  <c r="J342" i="2" s="1"/>
  <c r="E337" i="2"/>
  <c r="F337" i="2" s="1"/>
  <c r="G337" i="2" s="1"/>
  <c r="C338" i="2" s="1"/>
  <c r="D343" i="2"/>
  <c r="K342" i="2"/>
  <c r="K283" i="2"/>
  <c r="D285" i="2"/>
  <c r="E279" i="2"/>
  <c r="F279" i="2" s="1"/>
  <c r="G279" i="2" s="1"/>
  <c r="C280" i="2" s="1"/>
  <c r="L278" i="2"/>
  <c r="M278" i="2" s="1"/>
  <c r="N278" i="2" s="1"/>
  <c r="J279" i="2" s="1"/>
  <c r="L226" i="2"/>
  <c r="M226" i="2" s="1"/>
  <c r="N226" i="2" s="1"/>
  <c r="J227" i="2" s="1"/>
  <c r="K233" i="2"/>
  <c r="D232" i="2"/>
  <c r="E226" i="2"/>
  <c r="F226" i="2" s="1"/>
  <c r="G226" i="2" s="1"/>
  <c r="C227" i="2" s="1"/>
  <c r="L179" i="2"/>
  <c r="M179" i="2" s="1"/>
  <c r="N179" i="2" s="1"/>
  <c r="J180" i="2" s="1"/>
  <c r="D185" i="2"/>
  <c r="K185" i="2"/>
  <c r="E182" i="2"/>
  <c r="F182" i="2" s="1"/>
  <c r="G182" i="2" s="1"/>
  <c r="C183" i="2" s="1"/>
  <c r="E138" i="2"/>
  <c r="F138" i="2" s="1"/>
  <c r="G138" i="2" s="1"/>
  <c r="C139" i="2" s="1"/>
  <c r="L139" i="2"/>
  <c r="M139" i="2" s="1"/>
  <c r="N139" i="2" s="1"/>
  <c r="J140" i="2" s="1"/>
  <c r="K145" i="2"/>
  <c r="D143" i="2"/>
  <c r="L100" i="2"/>
  <c r="M100" i="2" s="1"/>
  <c r="N100" i="2" s="1"/>
  <c r="J101" i="2" s="1"/>
  <c r="E101" i="2"/>
  <c r="F101" i="2" s="1"/>
  <c r="G101" i="2" s="1"/>
  <c r="C102" i="2" s="1"/>
  <c r="K108" i="2"/>
  <c r="K109" i="2" s="1"/>
  <c r="K110" i="2" s="1"/>
  <c r="E72" i="2"/>
  <c r="F72" i="2" s="1"/>
  <c r="G72" i="2" s="1"/>
  <c r="C73" i="2" s="1"/>
  <c r="L70" i="2"/>
  <c r="M70" i="2" s="1"/>
  <c r="N70" i="2" s="1"/>
  <c r="J71" i="2" s="1"/>
  <c r="K111" i="2" l="1"/>
  <c r="K112" i="2" s="1"/>
  <c r="K113" i="2" s="1"/>
  <c r="K114" i="2" s="1"/>
  <c r="D114" i="2"/>
  <c r="L342" i="2"/>
  <c r="M342" i="2" s="1"/>
  <c r="N342" i="2" s="1"/>
  <c r="J343" i="2" s="1"/>
  <c r="E338" i="2"/>
  <c r="F338" i="2" s="1"/>
  <c r="G338" i="2" s="1"/>
  <c r="C339" i="2" s="1"/>
  <c r="K343" i="2"/>
  <c r="D344" i="2"/>
  <c r="E280" i="2"/>
  <c r="F280" i="2" s="1"/>
  <c r="G280" i="2" s="1"/>
  <c r="C281" i="2" s="1"/>
  <c r="L279" i="2"/>
  <c r="M279" i="2" s="1"/>
  <c r="N279" i="2" s="1"/>
  <c r="J280" i="2" s="1"/>
  <c r="D286" i="2"/>
  <c r="K284" i="2"/>
  <c r="E227" i="2"/>
  <c r="F227" i="2" s="1"/>
  <c r="G227" i="2" s="1"/>
  <c r="C228" i="2" s="1"/>
  <c r="L227" i="2"/>
  <c r="M227" i="2" s="1"/>
  <c r="N227" i="2" s="1"/>
  <c r="J228" i="2" s="1"/>
  <c r="D233" i="2"/>
  <c r="K234" i="2"/>
  <c r="E183" i="2"/>
  <c r="F183" i="2" s="1"/>
  <c r="G183" i="2" s="1"/>
  <c r="C184" i="2" s="1"/>
  <c r="L180" i="2"/>
  <c r="M180" i="2" s="1"/>
  <c r="N180" i="2" s="1"/>
  <c r="J181" i="2" s="1"/>
  <c r="K186" i="2"/>
  <c r="D186" i="2"/>
  <c r="L140" i="2"/>
  <c r="M140" i="2" s="1"/>
  <c r="N140" i="2" s="1"/>
  <c r="J141" i="2" s="1"/>
  <c r="E139" i="2"/>
  <c r="F139" i="2" s="1"/>
  <c r="G139" i="2" s="1"/>
  <c r="C140" i="2" s="1"/>
  <c r="D144" i="2"/>
  <c r="K146" i="2"/>
  <c r="E102" i="2"/>
  <c r="F102" i="2" s="1"/>
  <c r="G102" i="2" s="1"/>
  <c r="C103" i="2" s="1"/>
  <c r="L101" i="2"/>
  <c r="M101" i="2" s="1"/>
  <c r="N101" i="2" s="1"/>
  <c r="J102" i="2" s="1"/>
  <c r="E73" i="2"/>
  <c r="F73" i="2" s="1"/>
  <c r="G73" i="2" s="1"/>
  <c r="C74" i="2" s="1"/>
  <c r="L71" i="2"/>
  <c r="M71" i="2" s="1"/>
  <c r="N71" i="2" s="1"/>
  <c r="J72" i="2" s="1"/>
  <c r="E74" i="2" l="1"/>
  <c r="F74" i="2" s="1"/>
  <c r="G74" i="2" s="1"/>
  <c r="C75" i="2" s="1"/>
  <c r="L343" i="2"/>
  <c r="M343" i="2" s="1"/>
  <c r="N343" i="2" s="1"/>
  <c r="J344" i="2" s="1"/>
  <c r="E339" i="2"/>
  <c r="F339" i="2" s="1"/>
  <c r="G339" i="2" s="1"/>
  <c r="C340" i="2" s="1"/>
  <c r="K344" i="2"/>
  <c r="D345" i="2"/>
  <c r="L280" i="2"/>
  <c r="M280" i="2" s="1"/>
  <c r="N280" i="2" s="1"/>
  <c r="J281" i="2" s="1"/>
  <c r="E281" i="2"/>
  <c r="F281" i="2" s="1"/>
  <c r="G281" i="2" s="1"/>
  <c r="C282" i="2" s="1"/>
  <c r="D287" i="2"/>
  <c r="K285" i="2"/>
  <c r="L228" i="2"/>
  <c r="M228" i="2" s="1"/>
  <c r="N228" i="2" s="1"/>
  <c r="J229" i="2" s="1"/>
  <c r="E228" i="2"/>
  <c r="F228" i="2" s="1"/>
  <c r="G228" i="2" s="1"/>
  <c r="C229" i="2" s="1"/>
  <c r="K235" i="2"/>
  <c r="D234" i="2"/>
  <c r="E184" i="2"/>
  <c r="F184" i="2" s="1"/>
  <c r="G184" i="2" s="1"/>
  <c r="C185" i="2" s="1"/>
  <c r="D187" i="2"/>
  <c r="K187" i="2"/>
  <c r="L181" i="2"/>
  <c r="M181" i="2" s="1"/>
  <c r="N181" i="2" s="1"/>
  <c r="J182" i="2" s="1"/>
  <c r="E140" i="2"/>
  <c r="F140" i="2" s="1"/>
  <c r="G140" i="2" s="1"/>
  <c r="C141" i="2" s="1"/>
  <c r="L141" i="2"/>
  <c r="M141" i="2" s="1"/>
  <c r="N141" i="2" s="1"/>
  <c r="J142" i="2" s="1"/>
  <c r="K147" i="2"/>
  <c r="D145" i="2"/>
  <c r="L102" i="2"/>
  <c r="M102" i="2" s="1"/>
  <c r="N102" i="2" s="1"/>
  <c r="J103" i="2" s="1"/>
  <c r="E103" i="2"/>
  <c r="F103" i="2" s="1"/>
  <c r="G103" i="2" s="1"/>
  <c r="C104" i="2" s="1"/>
  <c r="L72" i="2"/>
  <c r="M72" i="2" s="1"/>
  <c r="N72" i="2" s="1"/>
  <c r="J73" i="2" s="1"/>
  <c r="E75" i="2" l="1"/>
  <c r="F75" i="2" s="1"/>
  <c r="G75" i="2" s="1"/>
  <c r="C76" i="2" s="1"/>
  <c r="E76" i="2" s="1"/>
  <c r="F76" i="2" s="1"/>
  <c r="G76" i="2" s="1"/>
  <c r="C77" i="2" s="1"/>
  <c r="E340" i="2"/>
  <c r="F340" i="2" s="1"/>
  <c r="G340" i="2" s="1"/>
  <c r="C341" i="2" s="1"/>
  <c r="L344" i="2"/>
  <c r="M344" i="2" s="1"/>
  <c r="N344" i="2" s="1"/>
  <c r="J345" i="2" s="1"/>
  <c r="D346" i="2"/>
  <c r="K345" i="2"/>
  <c r="L281" i="2"/>
  <c r="M281" i="2" s="1"/>
  <c r="N281" i="2" s="1"/>
  <c r="J282" i="2" s="1"/>
  <c r="D288" i="2"/>
  <c r="E282" i="2"/>
  <c r="F282" i="2" s="1"/>
  <c r="G282" i="2" s="1"/>
  <c r="C283" i="2" s="1"/>
  <c r="K286" i="2"/>
  <c r="L229" i="2"/>
  <c r="M229" i="2" s="1"/>
  <c r="N229" i="2" s="1"/>
  <c r="J230" i="2" s="1"/>
  <c r="K236" i="2"/>
  <c r="D235" i="2"/>
  <c r="E229" i="2"/>
  <c r="F229" i="2" s="1"/>
  <c r="G229" i="2" s="1"/>
  <c r="C230" i="2" s="1"/>
  <c r="E185" i="2"/>
  <c r="F185" i="2" s="1"/>
  <c r="G185" i="2" s="1"/>
  <c r="C186" i="2" s="1"/>
  <c r="L182" i="2"/>
  <c r="M182" i="2" s="1"/>
  <c r="N182" i="2" s="1"/>
  <c r="J183" i="2" s="1"/>
  <c r="K188" i="2"/>
  <c r="D188" i="2"/>
  <c r="L142" i="2"/>
  <c r="M142" i="2" s="1"/>
  <c r="N142" i="2" s="1"/>
  <c r="J143" i="2" s="1"/>
  <c r="E141" i="2"/>
  <c r="F141" i="2" s="1"/>
  <c r="G141" i="2" s="1"/>
  <c r="C142" i="2" s="1"/>
  <c r="D146" i="2"/>
  <c r="K148" i="2"/>
  <c r="E104" i="2"/>
  <c r="F104" i="2" s="1"/>
  <c r="G104" i="2" s="1"/>
  <c r="C105" i="2" s="1"/>
  <c r="L103" i="2"/>
  <c r="M103" i="2" s="1"/>
  <c r="N103" i="2" s="1"/>
  <c r="J104" i="2" s="1"/>
  <c r="L73" i="2"/>
  <c r="M73" i="2" s="1"/>
  <c r="N73" i="2" s="1"/>
  <c r="J74" i="2" s="1"/>
  <c r="L74" i="2" s="1"/>
  <c r="M74" i="2" s="1"/>
  <c r="N74" i="2" s="1"/>
  <c r="J75" i="2" s="1"/>
  <c r="L75" i="2" s="1"/>
  <c r="M75" i="2" s="1"/>
  <c r="N75" i="2" s="1"/>
  <c r="J76" i="2" s="1"/>
  <c r="L76" i="2" s="1"/>
  <c r="M76" i="2" s="1"/>
  <c r="N76" i="2" s="1"/>
  <c r="J77" i="2" s="1"/>
  <c r="L77" i="2" s="1"/>
  <c r="M77" i="2" s="1"/>
  <c r="N77" i="2" s="1"/>
  <c r="J78" i="2" s="1"/>
  <c r="L78" i="2" s="1"/>
  <c r="M78" i="2" s="1"/>
  <c r="N78" i="2" s="1"/>
  <c r="J79" i="2" s="1"/>
  <c r="L79" i="2" s="1"/>
  <c r="E77" i="2" l="1"/>
  <c r="F77" i="2" s="1"/>
  <c r="G77" i="2" s="1"/>
  <c r="C78" i="2" s="1"/>
  <c r="L53" i="2"/>
  <c r="G16" i="1" s="1"/>
  <c r="M79" i="2"/>
  <c r="N79" i="2" s="1"/>
  <c r="E341" i="2"/>
  <c r="F341" i="2" s="1"/>
  <c r="G341" i="2" s="1"/>
  <c r="C342" i="2" s="1"/>
  <c r="L345" i="2"/>
  <c r="M345" i="2" s="1"/>
  <c r="N345" i="2" s="1"/>
  <c r="J346" i="2" s="1"/>
  <c r="D347" i="2"/>
  <c r="K346" i="2"/>
  <c r="E283" i="2"/>
  <c r="F283" i="2" s="1"/>
  <c r="G283" i="2" s="1"/>
  <c r="C284" i="2" s="1"/>
  <c r="K287" i="2"/>
  <c r="L282" i="2"/>
  <c r="M282" i="2" s="1"/>
  <c r="N282" i="2" s="1"/>
  <c r="J283" i="2" s="1"/>
  <c r="D289" i="2"/>
  <c r="E230" i="2"/>
  <c r="F230" i="2" s="1"/>
  <c r="G230" i="2" s="1"/>
  <c r="C231" i="2" s="1"/>
  <c r="L230" i="2"/>
  <c r="M230" i="2" s="1"/>
  <c r="N230" i="2" s="1"/>
  <c r="J231" i="2" s="1"/>
  <c r="D236" i="2"/>
  <c r="K237" i="2"/>
  <c r="L183" i="2"/>
  <c r="M183" i="2" s="1"/>
  <c r="N183" i="2" s="1"/>
  <c r="J184" i="2" s="1"/>
  <c r="E186" i="2"/>
  <c r="F186" i="2" s="1"/>
  <c r="G186" i="2" s="1"/>
  <c r="C187" i="2" s="1"/>
  <c r="D189" i="2"/>
  <c r="K189" i="2"/>
  <c r="E142" i="2"/>
  <c r="F142" i="2" s="1"/>
  <c r="G142" i="2" s="1"/>
  <c r="C143" i="2" s="1"/>
  <c r="L143" i="2"/>
  <c r="D147" i="2"/>
  <c r="K149" i="2"/>
  <c r="K150" i="2" s="1"/>
  <c r="L104" i="2"/>
  <c r="M104" i="2" s="1"/>
  <c r="N104" i="2" s="1"/>
  <c r="J105" i="2" s="1"/>
  <c r="E105" i="2"/>
  <c r="F105" i="2" s="1"/>
  <c r="G105" i="2" s="1"/>
  <c r="C106" i="2" s="1"/>
  <c r="K151" i="2" l="1"/>
  <c r="K152" i="2" s="1"/>
  <c r="E78" i="2"/>
  <c r="F78" i="2" s="1"/>
  <c r="G78" i="2" s="1"/>
  <c r="C79" i="2" s="1"/>
  <c r="E79" i="2" s="1"/>
  <c r="E342" i="2"/>
  <c r="F342" i="2" s="1"/>
  <c r="G342" i="2" s="1"/>
  <c r="C343" i="2" s="1"/>
  <c r="L346" i="2"/>
  <c r="M346" i="2" s="1"/>
  <c r="N346" i="2" s="1"/>
  <c r="J347" i="2" s="1"/>
  <c r="K347" i="2"/>
  <c r="D348" i="2"/>
  <c r="L283" i="2"/>
  <c r="M283" i="2" s="1"/>
  <c r="N283" i="2" s="1"/>
  <c r="J284" i="2" s="1"/>
  <c r="E284" i="2"/>
  <c r="F284" i="2" s="1"/>
  <c r="G284" i="2" s="1"/>
  <c r="C285" i="2" s="1"/>
  <c r="D290" i="2"/>
  <c r="K288" i="2"/>
  <c r="L231" i="2"/>
  <c r="M231" i="2" s="1"/>
  <c r="N231" i="2" s="1"/>
  <c r="J232" i="2" s="1"/>
  <c r="E231" i="2"/>
  <c r="F231" i="2" s="1"/>
  <c r="G231" i="2" s="1"/>
  <c r="C232" i="2" s="1"/>
  <c r="K238" i="2"/>
  <c r="D237" i="2"/>
  <c r="E187" i="2"/>
  <c r="F187" i="2" s="1"/>
  <c r="G187" i="2" s="1"/>
  <c r="C188" i="2" s="1"/>
  <c r="L184" i="2"/>
  <c r="M184" i="2" s="1"/>
  <c r="N184" i="2" s="1"/>
  <c r="J185" i="2" s="1"/>
  <c r="K190" i="2"/>
  <c r="D190" i="2"/>
  <c r="E143" i="2"/>
  <c r="D148" i="2"/>
  <c r="M143" i="2"/>
  <c r="N143" i="2" s="1"/>
  <c r="J144" i="2" s="1"/>
  <c r="E106" i="2"/>
  <c r="F106" i="2" s="1"/>
  <c r="G106" i="2" s="1"/>
  <c r="C107" i="2" s="1"/>
  <c r="L105" i="2"/>
  <c r="M105" i="2" s="1"/>
  <c r="N105" i="2" s="1"/>
  <c r="J106" i="2" s="1"/>
  <c r="F79" i="2" l="1"/>
  <c r="G79" i="2" s="1"/>
  <c r="E53" i="2"/>
  <c r="F16" i="1" s="1"/>
  <c r="I16" i="1" s="1"/>
  <c r="K153" i="2"/>
  <c r="K154" i="2" s="1"/>
  <c r="L347" i="2"/>
  <c r="M347" i="2" s="1"/>
  <c r="N347" i="2" s="1"/>
  <c r="J348" i="2" s="1"/>
  <c r="E343" i="2"/>
  <c r="F343" i="2" s="1"/>
  <c r="G343" i="2" s="1"/>
  <c r="C344" i="2" s="1"/>
  <c r="K348" i="2"/>
  <c r="D349" i="2"/>
  <c r="L284" i="2"/>
  <c r="M284" i="2" s="1"/>
  <c r="N284" i="2" s="1"/>
  <c r="J285" i="2" s="1"/>
  <c r="E285" i="2"/>
  <c r="F285" i="2" s="1"/>
  <c r="G285" i="2" s="1"/>
  <c r="C286" i="2" s="1"/>
  <c r="K289" i="2"/>
  <c r="D291" i="2"/>
  <c r="E232" i="2"/>
  <c r="F232" i="2" s="1"/>
  <c r="G232" i="2" s="1"/>
  <c r="C233" i="2" s="1"/>
  <c r="L232" i="2"/>
  <c r="M232" i="2" s="1"/>
  <c r="N232" i="2" s="1"/>
  <c r="J233" i="2" s="1"/>
  <c r="D238" i="2"/>
  <c r="K239" i="2"/>
  <c r="L185" i="2"/>
  <c r="M185" i="2" s="1"/>
  <c r="N185" i="2" s="1"/>
  <c r="J186" i="2" s="1"/>
  <c r="D191" i="2"/>
  <c r="K191" i="2"/>
  <c r="E188" i="2"/>
  <c r="F188" i="2" s="1"/>
  <c r="G188" i="2" s="1"/>
  <c r="C189" i="2" s="1"/>
  <c r="L144" i="2"/>
  <c r="M144" i="2" s="1"/>
  <c r="N144" i="2" s="1"/>
  <c r="J145" i="2" s="1"/>
  <c r="D149" i="2"/>
  <c r="D150" i="2" s="1"/>
  <c r="D151" i="2" s="1"/>
  <c r="D152" i="2" s="1"/>
  <c r="D153" i="2" s="1"/>
  <c r="D154" i="2" s="1"/>
  <c r="D155" i="2" s="1"/>
  <c r="F143" i="2"/>
  <c r="G143" i="2" s="1"/>
  <c r="C144" i="2" s="1"/>
  <c r="E107" i="2"/>
  <c r="F107" i="2" s="1"/>
  <c r="G107" i="2" s="1"/>
  <c r="C108" i="2" s="1"/>
  <c r="L106" i="2"/>
  <c r="M106" i="2" s="1"/>
  <c r="N106" i="2" s="1"/>
  <c r="J107" i="2" s="1"/>
  <c r="K155" i="2" l="1"/>
  <c r="L348" i="2"/>
  <c r="M348" i="2" s="1"/>
  <c r="N348" i="2" s="1"/>
  <c r="J349" i="2" s="1"/>
  <c r="E344" i="2"/>
  <c r="F344" i="2" s="1"/>
  <c r="G344" i="2" s="1"/>
  <c r="C345" i="2" s="1"/>
  <c r="K349" i="2"/>
  <c r="D350" i="2"/>
  <c r="L285" i="2"/>
  <c r="M285" i="2" s="1"/>
  <c r="N285" i="2" s="1"/>
  <c r="J286" i="2" s="1"/>
  <c r="D292" i="2"/>
  <c r="K290" i="2"/>
  <c r="E286" i="2"/>
  <c r="F286" i="2" s="1"/>
  <c r="G286" i="2" s="1"/>
  <c r="C287" i="2" s="1"/>
  <c r="L233" i="2"/>
  <c r="M233" i="2" s="1"/>
  <c r="N233" i="2" s="1"/>
  <c r="J234" i="2" s="1"/>
  <c r="K240" i="2"/>
  <c r="D239" i="2"/>
  <c r="E233" i="2"/>
  <c r="F233" i="2" s="1"/>
  <c r="G233" i="2" s="1"/>
  <c r="C234" i="2" s="1"/>
  <c r="E189" i="2"/>
  <c r="F189" i="2" s="1"/>
  <c r="G189" i="2" s="1"/>
  <c r="C190" i="2" s="1"/>
  <c r="D192" i="2"/>
  <c r="K192" i="2"/>
  <c r="L186" i="2"/>
  <c r="M186" i="2" s="1"/>
  <c r="N186" i="2" s="1"/>
  <c r="J187" i="2" s="1"/>
  <c r="L145" i="2"/>
  <c r="M145" i="2" s="1"/>
  <c r="N145" i="2" s="1"/>
  <c r="J146" i="2" s="1"/>
  <c r="E144" i="2"/>
  <c r="F144" i="2" s="1"/>
  <c r="G144" i="2" s="1"/>
  <c r="C145" i="2" s="1"/>
  <c r="E108" i="2"/>
  <c r="L107" i="2"/>
  <c r="M107" i="2" s="1"/>
  <c r="N107" i="2" s="1"/>
  <c r="J108" i="2" s="1"/>
  <c r="E345" i="2" l="1"/>
  <c r="F345" i="2" s="1"/>
  <c r="G345" i="2" s="1"/>
  <c r="C346" i="2" s="1"/>
  <c r="L349" i="2"/>
  <c r="M349" i="2" s="1"/>
  <c r="N349" i="2" s="1"/>
  <c r="J350" i="2" s="1"/>
  <c r="D351" i="2"/>
  <c r="K350" i="2"/>
  <c r="E287" i="2"/>
  <c r="F287" i="2" s="1"/>
  <c r="G287" i="2" s="1"/>
  <c r="C288" i="2" s="1"/>
  <c r="L286" i="2"/>
  <c r="M286" i="2" s="1"/>
  <c r="N286" i="2" s="1"/>
  <c r="J287" i="2" s="1"/>
  <c r="K291" i="2"/>
  <c r="D293" i="2"/>
  <c r="E234" i="2"/>
  <c r="F234" i="2" s="1"/>
  <c r="G234" i="2" s="1"/>
  <c r="C235" i="2" s="1"/>
  <c r="L234" i="2"/>
  <c r="M234" i="2" s="1"/>
  <c r="N234" i="2" s="1"/>
  <c r="J235" i="2" s="1"/>
  <c r="D240" i="2"/>
  <c r="K241" i="2"/>
  <c r="L187" i="2"/>
  <c r="M187" i="2" s="1"/>
  <c r="N187" i="2" s="1"/>
  <c r="J188" i="2" s="1"/>
  <c r="E190" i="2"/>
  <c r="F190" i="2" s="1"/>
  <c r="G190" i="2" s="1"/>
  <c r="C191" i="2" s="1"/>
  <c r="K193" i="2"/>
  <c r="D193" i="2"/>
  <c r="E145" i="2"/>
  <c r="F145" i="2" s="1"/>
  <c r="G145" i="2" s="1"/>
  <c r="C146" i="2" s="1"/>
  <c r="L146" i="2"/>
  <c r="M146" i="2" s="1"/>
  <c r="N146" i="2" s="1"/>
  <c r="J147" i="2" s="1"/>
  <c r="L108" i="2"/>
  <c r="F108" i="2"/>
  <c r="G108" i="2" s="1"/>
  <c r="C109" i="2" s="1"/>
  <c r="E109" i="2" l="1"/>
  <c r="F109" i="2" s="1"/>
  <c r="G109" i="2" s="1"/>
  <c r="C110" i="2" s="1"/>
  <c r="E110" i="2" s="1"/>
  <c r="F110" i="2" s="1"/>
  <c r="G110" i="2" s="1"/>
  <c r="C111" i="2" s="1"/>
  <c r="E111" i="2" s="1"/>
  <c r="F111" i="2" s="1"/>
  <c r="G111" i="2" s="1"/>
  <c r="C112" i="2" s="1"/>
  <c r="E112" i="2" s="1"/>
  <c r="F112" i="2" s="1"/>
  <c r="G112" i="2" s="1"/>
  <c r="C113" i="2" s="1"/>
  <c r="E113" i="2" s="1"/>
  <c r="F113" i="2" s="1"/>
  <c r="G113" i="2" s="1"/>
  <c r="C114" i="2" s="1"/>
  <c r="E114" i="2" s="1"/>
  <c r="L350" i="2"/>
  <c r="M350" i="2" s="1"/>
  <c r="N350" i="2" s="1"/>
  <c r="J351" i="2" s="1"/>
  <c r="E346" i="2"/>
  <c r="F346" i="2" s="1"/>
  <c r="G346" i="2" s="1"/>
  <c r="C347" i="2" s="1"/>
  <c r="K351" i="2"/>
  <c r="D352" i="2"/>
  <c r="E288" i="2"/>
  <c r="F288" i="2" s="1"/>
  <c r="G288" i="2" s="1"/>
  <c r="C289" i="2" s="1"/>
  <c r="D294" i="2"/>
  <c r="L287" i="2"/>
  <c r="M287" i="2" s="1"/>
  <c r="N287" i="2" s="1"/>
  <c r="J288" i="2" s="1"/>
  <c r="K292" i="2"/>
  <c r="L235" i="2"/>
  <c r="M235" i="2" s="1"/>
  <c r="N235" i="2" s="1"/>
  <c r="J236" i="2" s="1"/>
  <c r="K242" i="2"/>
  <c r="D241" i="2"/>
  <c r="E235" i="2"/>
  <c r="F235" i="2" s="1"/>
  <c r="G235" i="2" s="1"/>
  <c r="C236" i="2" s="1"/>
  <c r="E191" i="2"/>
  <c r="F191" i="2" s="1"/>
  <c r="G191" i="2" s="1"/>
  <c r="C192" i="2" s="1"/>
  <c r="L188" i="2"/>
  <c r="M188" i="2" s="1"/>
  <c r="N188" i="2" s="1"/>
  <c r="J189" i="2" s="1"/>
  <c r="D194" i="2"/>
  <c r="K194" i="2"/>
  <c r="L147" i="2"/>
  <c r="M147" i="2" s="1"/>
  <c r="N147" i="2" s="1"/>
  <c r="J148" i="2" s="1"/>
  <c r="E146" i="2"/>
  <c r="F146" i="2" s="1"/>
  <c r="G146" i="2" s="1"/>
  <c r="C147" i="2" s="1"/>
  <c r="M108" i="2"/>
  <c r="N108" i="2" s="1"/>
  <c r="J109" i="2" s="1"/>
  <c r="L109" i="2" s="1"/>
  <c r="M109" i="2" s="1"/>
  <c r="N109" i="2" s="1"/>
  <c r="J110" i="2" s="1"/>
  <c r="L110" i="2" s="1"/>
  <c r="M110" i="2" s="1"/>
  <c r="N110" i="2" s="1"/>
  <c r="J111" i="2" s="1"/>
  <c r="L111" i="2" s="1"/>
  <c r="M111" i="2" s="1"/>
  <c r="N111" i="2" s="1"/>
  <c r="J112" i="2" s="1"/>
  <c r="L112" i="2" s="1"/>
  <c r="M112" i="2" s="1"/>
  <c r="N112" i="2" s="1"/>
  <c r="J113" i="2" s="1"/>
  <c r="L113" i="2" s="1"/>
  <c r="M113" i="2" s="1"/>
  <c r="N113" i="2" s="1"/>
  <c r="J114" i="2" s="1"/>
  <c r="L114" i="2" s="1"/>
  <c r="E82" i="2" l="1"/>
  <c r="F17" i="1" s="1"/>
  <c r="F114" i="2"/>
  <c r="G114" i="2" s="1"/>
  <c r="M114" i="2"/>
  <c r="N114" i="2" s="1"/>
  <c r="L82" i="2"/>
  <c r="G17" i="1" s="1"/>
  <c r="E347" i="2"/>
  <c r="F347" i="2" s="1"/>
  <c r="G347" i="2" s="1"/>
  <c r="C348" i="2" s="1"/>
  <c r="L351" i="2"/>
  <c r="M351" i="2" s="1"/>
  <c r="N351" i="2" s="1"/>
  <c r="J352" i="2" s="1"/>
  <c r="D353" i="2"/>
  <c r="K352" i="2"/>
  <c r="L288" i="2"/>
  <c r="M288" i="2" s="1"/>
  <c r="N288" i="2" s="1"/>
  <c r="J289" i="2" s="1"/>
  <c r="E289" i="2"/>
  <c r="F289" i="2" s="1"/>
  <c r="G289" i="2" s="1"/>
  <c r="C290" i="2" s="1"/>
  <c r="D295" i="2"/>
  <c r="K293" i="2"/>
  <c r="E236" i="2"/>
  <c r="F236" i="2" s="1"/>
  <c r="G236" i="2" s="1"/>
  <c r="C237" i="2" s="1"/>
  <c r="L236" i="2"/>
  <c r="M236" i="2" s="1"/>
  <c r="N236" i="2" s="1"/>
  <c r="J237" i="2" s="1"/>
  <c r="K243" i="2"/>
  <c r="D242" i="2"/>
  <c r="L189" i="2"/>
  <c r="M189" i="2" s="1"/>
  <c r="N189" i="2" s="1"/>
  <c r="J190" i="2" s="1"/>
  <c r="K195" i="2"/>
  <c r="D195" i="2"/>
  <c r="E192" i="2"/>
  <c r="F192" i="2" s="1"/>
  <c r="G192" i="2" s="1"/>
  <c r="C193" i="2" s="1"/>
  <c r="E147" i="2"/>
  <c r="F147" i="2" s="1"/>
  <c r="G147" i="2" s="1"/>
  <c r="C148" i="2" s="1"/>
  <c r="L148" i="2"/>
  <c r="M148" i="2" s="1"/>
  <c r="N148" i="2" s="1"/>
  <c r="J149" i="2" s="1"/>
  <c r="I17" i="1" l="1"/>
  <c r="L352" i="2"/>
  <c r="M352" i="2" s="1"/>
  <c r="N352" i="2" s="1"/>
  <c r="J353" i="2" s="1"/>
  <c r="E348" i="2"/>
  <c r="F348" i="2" s="1"/>
  <c r="G348" i="2" s="1"/>
  <c r="C349" i="2" s="1"/>
  <c r="K353" i="2"/>
  <c r="D354" i="2"/>
  <c r="E290" i="2"/>
  <c r="F290" i="2" s="1"/>
  <c r="G290" i="2" s="1"/>
  <c r="C291" i="2" s="1"/>
  <c r="K294" i="2"/>
  <c r="D296" i="2"/>
  <c r="L289" i="2"/>
  <c r="M289" i="2" s="1"/>
  <c r="N289" i="2" s="1"/>
  <c r="J290" i="2" s="1"/>
  <c r="L237" i="2"/>
  <c r="M237" i="2" s="1"/>
  <c r="N237" i="2" s="1"/>
  <c r="J238" i="2" s="1"/>
  <c r="E237" i="2"/>
  <c r="F237" i="2" s="1"/>
  <c r="G237" i="2" s="1"/>
  <c r="C238" i="2" s="1"/>
  <c r="D243" i="2"/>
  <c r="K244" i="2"/>
  <c r="E193" i="2"/>
  <c r="F193" i="2" s="1"/>
  <c r="G193" i="2" s="1"/>
  <c r="C194" i="2" s="1"/>
  <c r="L190" i="2"/>
  <c r="M190" i="2" s="1"/>
  <c r="N190" i="2" s="1"/>
  <c r="J191" i="2" s="1"/>
  <c r="D196" i="2"/>
  <c r="D197" i="2" s="1"/>
  <c r="D198" i="2" s="1"/>
  <c r="D199" i="2" s="1"/>
  <c r="D200" i="2" s="1"/>
  <c r="D201" i="2" s="1"/>
  <c r="D202" i="2" s="1"/>
  <c r="K196" i="2"/>
  <c r="K197" i="2" s="1"/>
  <c r="K198" i="2" s="1"/>
  <c r="E148" i="2"/>
  <c r="F148" i="2" s="1"/>
  <c r="G148" i="2" s="1"/>
  <c r="C149" i="2" s="1"/>
  <c r="L149" i="2"/>
  <c r="M149" i="2" s="1"/>
  <c r="N149" i="2" s="1"/>
  <c r="J150" i="2" s="1"/>
  <c r="L150" i="2" l="1"/>
  <c r="M150" i="2" s="1"/>
  <c r="N150" i="2" s="1"/>
  <c r="J151" i="2" s="1"/>
  <c r="L151" i="2" s="1"/>
  <c r="M151" i="2" s="1"/>
  <c r="N151" i="2" s="1"/>
  <c r="J152" i="2" s="1"/>
  <c r="L152" i="2" s="1"/>
  <c r="M152" i="2" s="1"/>
  <c r="N152" i="2" s="1"/>
  <c r="J153" i="2" s="1"/>
  <c r="L153" i="2" s="1"/>
  <c r="M153" i="2" s="1"/>
  <c r="N153" i="2" s="1"/>
  <c r="J154" i="2" s="1"/>
  <c r="L154" i="2" s="1"/>
  <c r="M154" i="2" s="1"/>
  <c r="N154" i="2" s="1"/>
  <c r="J155" i="2" s="1"/>
  <c r="L155" i="2" s="1"/>
  <c r="K199" i="2"/>
  <c r="K200" i="2" s="1"/>
  <c r="K201" i="2" s="1"/>
  <c r="K202" i="2" s="1"/>
  <c r="L353" i="2"/>
  <c r="M353" i="2" s="1"/>
  <c r="N353" i="2" s="1"/>
  <c r="J354" i="2" s="1"/>
  <c r="E349" i="2"/>
  <c r="F349" i="2" s="1"/>
  <c r="G349" i="2" s="1"/>
  <c r="C350" i="2" s="1"/>
  <c r="D355" i="2"/>
  <c r="K354" i="2"/>
  <c r="L290" i="2"/>
  <c r="M290" i="2" s="1"/>
  <c r="N290" i="2" s="1"/>
  <c r="J291" i="2" s="1"/>
  <c r="E291" i="2"/>
  <c r="F291" i="2" s="1"/>
  <c r="G291" i="2" s="1"/>
  <c r="C292" i="2" s="1"/>
  <c r="D297" i="2"/>
  <c r="K295" i="2"/>
  <c r="E238" i="2"/>
  <c r="F238" i="2" s="1"/>
  <c r="G238" i="2" s="1"/>
  <c r="C239" i="2" s="1"/>
  <c r="L238" i="2"/>
  <c r="M238" i="2" s="1"/>
  <c r="N238" i="2" s="1"/>
  <c r="J239" i="2" s="1"/>
  <c r="K245" i="2"/>
  <c r="D244" i="2"/>
  <c r="E194" i="2"/>
  <c r="F194" i="2" s="1"/>
  <c r="G194" i="2" s="1"/>
  <c r="C195" i="2" s="1"/>
  <c r="L191" i="2"/>
  <c r="M191" i="2" s="1"/>
  <c r="N191" i="2" s="1"/>
  <c r="J192" i="2" s="1"/>
  <c r="E149" i="2"/>
  <c r="F149" i="2" s="1"/>
  <c r="G149" i="2" s="1"/>
  <c r="C150" i="2" s="1"/>
  <c r="E150" i="2" l="1"/>
  <c r="F150" i="2" s="1"/>
  <c r="G150" i="2" s="1"/>
  <c r="C151" i="2" s="1"/>
  <c r="E151" i="2" s="1"/>
  <c r="F151" i="2" s="1"/>
  <c r="G151" i="2" s="1"/>
  <c r="C152" i="2" s="1"/>
  <c r="L117" i="2"/>
  <c r="G18" i="1" s="1"/>
  <c r="M155" i="2"/>
  <c r="N155" i="2" s="1"/>
  <c r="E350" i="2"/>
  <c r="F350" i="2" s="1"/>
  <c r="G350" i="2" s="1"/>
  <c r="C351" i="2" s="1"/>
  <c r="L354" i="2"/>
  <c r="M354" i="2" s="1"/>
  <c r="N354" i="2" s="1"/>
  <c r="J355" i="2" s="1"/>
  <c r="K355" i="2"/>
  <c r="D356" i="2"/>
  <c r="E292" i="2"/>
  <c r="F292" i="2" s="1"/>
  <c r="G292" i="2" s="1"/>
  <c r="C293" i="2" s="1"/>
  <c r="L291" i="2"/>
  <c r="M291" i="2" s="1"/>
  <c r="N291" i="2" s="1"/>
  <c r="J292" i="2" s="1"/>
  <c r="K296" i="2"/>
  <c r="D298" i="2"/>
  <c r="L239" i="2"/>
  <c r="M239" i="2" s="1"/>
  <c r="N239" i="2" s="1"/>
  <c r="J240" i="2" s="1"/>
  <c r="E239" i="2"/>
  <c r="F239" i="2" s="1"/>
  <c r="G239" i="2" s="1"/>
  <c r="C240" i="2" s="1"/>
  <c r="K246" i="2"/>
  <c r="D245" i="2"/>
  <c r="L192" i="2"/>
  <c r="M192" i="2" s="1"/>
  <c r="N192" i="2" s="1"/>
  <c r="J193" i="2" s="1"/>
  <c r="E195" i="2"/>
  <c r="F195" i="2" s="1"/>
  <c r="G195" i="2" s="1"/>
  <c r="C196" i="2" s="1"/>
  <c r="E152" i="2" l="1"/>
  <c r="F152" i="2" s="1"/>
  <c r="G152" i="2" s="1"/>
  <c r="C153" i="2" s="1"/>
  <c r="L355" i="2"/>
  <c r="M355" i="2" s="1"/>
  <c r="N355" i="2" s="1"/>
  <c r="J356" i="2" s="1"/>
  <c r="K356" i="2"/>
  <c r="E351" i="2"/>
  <c r="F351" i="2" s="1"/>
  <c r="G351" i="2" s="1"/>
  <c r="C352" i="2" s="1"/>
  <c r="D357" i="2"/>
  <c r="L292" i="2"/>
  <c r="M292" i="2" s="1"/>
  <c r="N292" i="2" s="1"/>
  <c r="J293" i="2" s="1"/>
  <c r="D299" i="2"/>
  <c r="K297" i="2"/>
  <c r="E293" i="2"/>
  <c r="F293" i="2" s="1"/>
  <c r="G293" i="2" s="1"/>
  <c r="C294" i="2" s="1"/>
  <c r="E240" i="2"/>
  <c r="F240" i="2" s="1"/>
  <c r="G240" i="2" s="1"/>
  <c r="C241" i="2" s="1"/>
  <c r="D246" i="2"/>
  <c r="K247" i="2"/>
  <c r="L240" i="2"/>
  <c r="M240" i="2" s="1"/>
  <c r="N240" i="2" s="1"/>
  <c r="J241" i="2" s="1"/>
  <c r="E196" i="2"/>
  <c r="L193" i="2"/>
  <c r="M193" i="2" s="1"/>
  <c r="N193" i="2" s="1"/>
  <c r="J194" i="2" s="1"/>
  <c r="E153" i="2" l="1"/>
  <c r="F153" i="2" s="1"/>
  <c r="G153" i="2" s="1"/>
  <c r="C154" i="2" s="1"/>
  <c r="L356" i="2"/>
  <c r="M356" i="2" s="1"/>
  <c r="N356" i="2" s="1"/>
  <c r="J357" i="2" s="1"/>
  <c r="E352" i="2"/>
  <c r="F352" i="2" s="1"/>
  <c r="G352" i="2" s="1"/>
  <c r="C353" i="2" s="1"/>
  <c r="D358" i="2"/>
  <c r="K357" i="2"/>
  <c r="L293" i="2"/>
  <c r="M293" i="2" s="1"/>
  <c r="N293" i="2" s="1"/>
  <c r="J294" i="2" s="1"/>
  <c r="E294" i="2"/>
  <c r="F294" i="2" s="1"/>
  <c r="G294" i="2" s="1"/>
  <c r="C295" i="2" s="1"/>
  <c r="K298" i="2"/>
  <c r="D300" i="2"/>
  <c r="L241" i="2"/>
  <c r="M241" i="2" s="1"/>
  <c r="N241" i="2" s="1"/>
  <c r="J242" i="2" s="1"/>
  <c r="E241" i="2"/>
  <c r="F241" i="2" s="1"/>
  <c r="G241" i="2" s="1"/>
  <c r="C242" i="2" s="1"/>
  <c r="K248" i="2"/>
  <c r="D247" i="2"/>
  <c r="F196" i="2"/>
  <c r="G196" i="2" s="1"/>
  <c r="C197" i="2" s="1"/>
  <c r="L194" i="2"/>
  <c r="M194" i="2" s="1"/>
  <c r="N194" i="2" s="1"/>
  <c r="J195" i="2" s="1"/>
  <c r="E154" i="2" l="1"/>
  <c r="F154" i="2" s="1"/>
  <c r="G154" i="2" s="1"/>
  <c r="C155" i="2" s="1"/>
  <c r="E155" i="2" s="1"/>
  <c r="E197" i="2"/>
  <c r="F197" i="2" s="1"/>
  <c r="G197" i="2" s="1"/>
  <c r="C198" i="2" s="1"/>
  <c r="L357" i="2"/>
  <c r="M357" i="2" s="1"/>
  <c r="N357" i="2" s="1"/>
  <c r="J358" i="2" s="1"/>
  <c r="K358" i="2"/>
  <c r="D359" i="2"/>
  <c r="E353" i="2"/>
  <c r="F353" i="2" s="1"/>
  <c r="G353" i="2" s="1"/>
  <c r="C354" i="2" s="1"/>
  <c r="E295" i="2"/>
  <c r="F295" i="2" s="1"/>
  <c r="G295" i="2" s="1"/>
  <c r="C296" i="2" s="1"/>
  <c r="L294" i="2"/>
  <c r="M294" i="2" s="1"/>
  <c r="N294" i="2" s="1"/>
  <c r="J295" i="2" s="1"/>
  <c r="D301" i="2"/>
  <c r="K299" i="2"/>
  <c r="E242" i="2"/>
  <c r="F242" i="2" s="1"/>
  <c r="G242" i="2" s="1"/>
  <c r="C243" i="2" s="1"/>
  <c r="L242" i="2"/>
  <c r="M242" i="2" s="1"/>
  <c r="N242" i="2" s="1"/>
  <c r="J243" i="2" s="1"/>
  <c r="D248" i="2"/>
  <c r="K249" i="2"/>
  <c r="K250" i="2" s="1"/>
  <c r="K251" i="2" s="1"/>
  <c r="L195" i="2"/>
  <c r="M195" i="2" s="1"/>
  <c r="N195" i="2" s="1"/>
  <c r="J196" i="2" s="1"/>
  <c r="F155" i="2" l="1"/>
  <c r="G155" i="2" s="1"/>
  <c r="E117" i="2"/>
  <c r="F18" i="1" s="1"/>
  <c r="I18" i="1" s="1"/>
  <c r="K252" i="2"/>
  <c r="E198" i="2"/>
  <c r="F198" i="2" s="1"/>
  <c r="G198" i="2" s="1"/>
  <c r="C199" i="2" s="1"/>
  <c r="E199" i="2" s="1"/>
  <c r="F199" i="2" s="1"/>
  <c r="G199" i="2" s="1"/>
  <c r="C200" i="2" s="1"/>
  <c r="E200" i="2" s="1"/>
  <c r="F200" i="2" s="1"/>
  <c r="G200" i="2" s="1"/>
  <c r="C201" i="2" s="1"/>
  <c r="E201" i="2" s="1"/>
  <c r="F201" i="2" s="1"/>
  <c r="G201" i="2" s="1"/>
  <c r="C202" i="2" s="1"/>
  <c r="E202" i="2" s="1"/>
  <c r="E354" i="2"/>
  <c r="F354" i="2" s="1"/>
  <c r="G354" i="2" s="1"/>
  <c r="C355" i="2" s="1"/>
  <c r="L358" i="2"/>
  <c r="M358" i="2" s="1"/>
  <c r="N358" i="2" s="1"/>
  <c r="J359" i="2" s="1"/>
  <c r="D360" i="2"/>
  <c r="K359" i="2"/>
  <c r="L295" i="2"/>
  <c r="M295" i="2" s="1"/>
  <c r="N295" i="2" s="1"/>
  <c r="J296" i="2" s="1"/>
  <c r="E296" i="2"/>
  <c r="F296" i="2" s="1"/>
  <c r="G296" i="2" s="1"/>
  <c r="C297" i="2" s="1"/>
  <c r="K300" i="2"/>
  <c r="D302" i="2"/>
  <c r="E243" i="2"/>
  <c r="F243" i="2" s="1"/>
  <c r="G243" i="2" s="1"/>
  <c r="C244" i="2" s="1"/>
  <c r="D249" i="2"/>
  <c r="D250" i="2" s="1"/>
  <c r="L243" i="2"/>
  <c r="M243" i="2" s="1"/>
  <c r="N243" i="2" s="1"/>
  <c r="J244" i="2" s="1"/>
  <c r="L196" i="2"/>
  <c r="F202" i="2" l="1"/>
  <c r="G202" i="2" s="1"/>
  <c r="E158" i="2"/>
  <c r="F19" i="1" s="1"/>
  <c r="K253" i="2"/>
  <c r="D251" i="2"/>
  <c r="L359" i="2"/>
  <c r="M359" i="2" s="1"/>
  <c r="N359" i="2" s="1"/>
  <c r="J360" i="2" s="1"/>
  <c r="K360" i="2"/>
  <c r="D361" i="2"/>
  <c r="E355" i="2"/>
  <c r="F355" i="2" s="1"/>
  <c r="G355" i="2" s="1"/>
  <c r="C356" i="2" s="1"/>
  <c r="E297" i="2"/>
  <c r="F297" i="2" s="1"/>
  <c r="G297" i="2" s="1"/>
  <c r="C298" i="2" s="1"/>
  <c r="D303" i="2"/>
  <c r="K301" i="2"/>
  <c r="L296" i="2"/>
  <c r="M296" i="2" s="1"/>
  <c r="N296" i="2" s="1"/>
  <c r="J297" i="2" s="1"/>
  <c r="L244" i="2"/>
  <c r="M244" i="2" s="1"/>
  <c r="N244" i="2" s="1"/>
  <c r="J245" i="2" s="1"/>
  <c r="E244" i="2"/>
  <c r="F244" i="2" s="1"/>
  <c r="G244" i="2" s="1"/>
  <c r="C245" i="2" s="1"/>
  <c r="M196" i="2"/>
  <c r="N196" i="2" s="1"/>
  <c r="J197" i="2" s="1"/>
  <c r="L197" i="2" s="1"/>
  <c r="M197" i="2" s="1"/>
  <c r="N197" i="2" s="1"/>
  <c r="J198" i="2" s="1"/>
  <c r="L198" i="2" s="1"/>
  <c r="M198" i="2" s="1"/>
  <c r="N198" i="2" s="1"/>
  <c r="J199" i="2" s="1"/>
  <c r="L199" i="2" s="1"/>
  <c r="M199" i="2" s="1"/>
  <c r="N199" i="2" s="1"/>
  <c r="J200" i="2" s="1"/>
  <c r="L200" i="2" s="1"/>
  <c r="M200" i="2" s="1"/>
  <c r="N200" i="2" s="1"/>
  <c r="J201" i="2" s="1"/>
  <c r="L201" i="2" s="1"/>
  <c r="M201" i="2" s="1"/>
  <c r="N201" i="2" s="1"/>
  <c r="J202" i="2" s="1"/>
  <c r="L202" i="2" s="1"/>
  <c r="D252" i="2" l="1"/>
  <c r="D253" i="2" s="1"/>
  <c r="M202" i="2"/>
  <c r="N202" i="2" s="1"/>
  <c r="L158" i="2"/>
  <c r="G19" i="1" s="1"/>
  <c r="I19" i="1" s="1"/>
  <c r="K254" i="2"/>
  <c r="E356" i="2"/>
  <c r="F356" i="2" s="1"/>
  <c r="G356" i="2" s="1"/>
  <c r="C357" i="2" s="1"/>
  <c r="L360" i="2"/>
  <c r="M360" i="2" s="1"/>
  <c r="N360" i="2" s="1"/>
  <c r="J361" i="2" s="1"/>
  <c r="D362" i="2"/>
  <c r="K361" i="2"/>
  <c r="L297" i="2"/>
  <c r="M297" i="2" s="1"/>
  <c r="N297" i="2" s="1"/>
  <c r="J298" i="2" s="1"/>
  <c r="E298" i="2"/>
  <c r="F298" i="2" s="1"/>
  <c r="G298" i="2" s="1"/>
  <c r="C299" i="2" s="1"/>
  <c r="K302" i="2"/>
  <c r="D304" i="2"/>
  <c r="E245" i="2"/>
  <c r="F245" i="2" s="1"/>
  <c r="G245" i="2" s="1"/>
  <c r="C246" i="2" s="1"/>
  <c r="L245" i="2"/>
  <c r="M245" i="2" s="1"/>
  <c r="N245" i="2" s="1"/>
  <c r="J246" i="2" s="1"/>
  <c r="K255" i="2" l="1"/>
  <c r="D254" i="2"/>
  <c r="L361" i="2"/>
  <c r="M361" i="2" s="1"/>
  <c r="N361" i="2" s="1"/>
  <c r="J362" i="2" s="1"/>
  <c r="E357" i="2"/>
  <c r="F357" i="2" s="1"/>
  <c r="G357" i="2" s="1"/>
  <c r="C358" i="2" s="1"/>
  <c r="K362" i="2"/>
  <c r="D363" i="2"/>
  <c r="L298" i="2"/>
  <c r="M298" i="2" s="1"/>
  <c r="N298" i="2" s="1"/>
  <c r="J299" i="2" s="1"/>
  <c r="D305" i="2"/>
  <c r="K303" i="2"/>
  <c r="E299" i="2"/>
  <c r="F299" i="2" s="1"/>
  <c r="G299" i="2" s="1"/>
  <c r="C300" i="2" s="1"/>
  <c r="L246" i="2"/>
  <c r="M246" i="2" s="1"/>
  <c r="N246" i="2" s="1"/>
  <c r="J247" i="2" s="1"/>
  <c r="E246" i="2"/>
  <c r="F246" i="2" s="1"/>
  <c r="G246" i="2" s="1"/>
  <c r="C247" i="2" s="1"/>
  <c r="D255" i="2" l="1"/>
  <c r="L362" i="2"/>
  <c r="M362" i="2" s="1"/>
  <c r="N362" i="2" s="1"/>
  <c r="J363" i="2" s="1"/>
  <c r="K363" i="2"/>
  <c r="D364" i="2"/>
  <c r="E358" i="2"/>
  <c r="F358" i="2" s="1"/>
  <c r="G358" i="2" s="1"/>
  <c r="C359" i="2" s="1"/>
  <c r="L299" i="2"/>
  <c r="M299" i="2" s="1"/>
  <c r="N299" i="2" s="1"/>
  <c r="J300" i="2" s="1"/>
  <c r="D306" i="2"/>
  <c r="E300" i="2"/>
  <c r="F300" i="2" s="1"/>
  <c r="G300" i="2" s="1"/>
  <c r="C301" i="2" s="1"/>
  <c r="K304" i="2"/>
  <c r="E247" i="2"/>
  <c r="F247" i="2" s="1"/>
  <c r="G247" i="2" s="1"/>
  <c r="C248" i="2" s="1"/>
  <c r="L247" i="2"/>
  <c r="M247" i="2" s="1"/>
  <c r="N247" i="2" s="1"/>
  <c r="J248" i="2" s="1"/>
  <c r="E359" i="2" l="1"/>
  <c r="F359" i="2" s="1"/>
  <c r="G359" i="2" s="1"/>
  <c r="C360" i="2" s="1"/>
  <c r="D365" i="2"/>
  <c r="K364" i="2"/>
  <c r="L363" i="2"/>
  <c r="M363" i="2" s="1"/>
  <c r="N363" i="2" s="1"/>
  <c r="J364" i="2" s="1"/>
  <c r="K305" i="2"/>
  <c r="E301" i="2"/>
  <c r="F301" i="2" s="1"/>
  <c r="G301" i="2" s="1"/>
  <c r="C302" i="2" s="1"/>
  <c r="D307" i="2"/>
  <c r="L300" i="2"/>
  <c r="M300" i="2" s="1"/>
  <c r="N300" i="2" s="1"/>
  <c r="J301" i="2" s="1"/>
  <c r="L248" i="2"/>
  <c r="M248" i="2" s="1"/>
  <c r="N248" i="2" s="1"/>
  <c r="J249" i="2" s="1"/>
  <c r="E248" i="2"/>
  <c r="F248" i="2" s="1"/>
  <c r="G248" i="2" s="1"/>
  <c r="C249" i="2" s="1"/>
  <c r="E360" i="2" l="1"/>
  <c r="F360" i="2" s="1"/>
  <c r="G360" i="2" s="1"/>
  <c r="C361" i="2" s="1"/>
  <c r="L364" i="2"/>
  <c r="M364" i="2" s="1"/>
  <c r="N364" i="2" s="1"/>
  <c r="J365" i="2" s="1"/>
  <c r="K365" i="2"/>
  <c r="D366" i="2"/>
  <c r="L301" i="2"/>
  <c r="M301" i="2" s="1"/>
  <c r="N301" i="2" s="1"/>
  <c r="J302" i="2" s="1"/>
  <c r="E302" i="2"/>
  <c r="F302" i="2" s="1"/>
  <c r="G302" i="2" s="1"/>
  <c r="C303" i="2" s="1"/>
  <c r="D308" i="2"/>
  <c r="D309" i="2" s="1"/>
  <c r="K306" i="2"/>
  <c r="E249" i="2"/>
  <c r="L249" i="2"/>
  <c r="D310" i="2" l="1"/>
  <c r="D311" i="2" s="1"/>
  <c r="D312" i="2" s="1"/>
  <c r="D313" i="2" s="1"/>
  <c r="D314" i="2" s="1"/>
  <c r="L365" i="2"/>
  <c r="M365" i="2" s="1"/>
  <c r="N365" i="2" s="1"/>
  <c r="J366" i="2" s="1"/>
  <c r="E361" i="2"/>
  <c r="F361" i="2" s="1"/>
  <c r="G361" i="2" s="1"/>
  <c r="C362" i="2" s="1"/>
  <c r="D367" i="2"/>
  <c r="D368" i="2" s="1"/>
  <c r="K366" i="2"/>
  <c r="E303" i="2"/>
  <c r="F303" i="2" s="1"/>
  <c r="G303" i="2" s="1"/>
  <c r="C304" i="2" s="1"/>
  <c r="L302" i="2"/>
  <c r="M302" i="2" s="1"/>
  <c r="N302" i="2" s="1"/>
  <c r="J303" i="2" s="1"/>
  <c r="K307" i="2"/>
  <c r="M249" i="2"/>
  <c r="N249" i="2" s="1"/>
  <c r="J250" i="2" s="1"/>
  <c r="L250" i="2" s="1"/>
  <c r="M250" i="2" s="1"/>
  <c r="N250" i="2" s="1"/>
  <c r="J251" i="2" s="1"/>
  <c r="L251" i="2" s="1"/>
  <c r="M251" i="2" s="1"/>
  <c r="N251" i="2" s="1"/>
  <c r="J252" i="2" s="1"/>
  <c r="L252" i="2" s="1"/>
  <c r="M252" i="2" s="1"/>
  <c r="N252" i="2" s="1"/>
  <c r="J253" i="2" s="1"/>
  <c r="L253" i="2" s="1"/>
  <c r="M253" i="2" s="1"/>
  <c r="N253" i="2" s="1"/>
  <c r="J254" i="2" s="1"/>
  <c r="L254" i="2" s="1"/>
  <c r="M254" i="2" s="1"/>
  <c r="N254" i="2" s="1"/>
  <c r="J255" i="2" s="1"/>
  <c r="L255" i="2" s="1"/>
  <c r="L205" i="2" s="1"/>
  <c r="G20" i="1" s="1"/>
  <c r="F249" i="2"/>
  <c r="G249" i="2" s="1"/>
  <c r="C250" i="2" s="1"/>
  <c r="E250" i="2" l="1"/>
  <c r="F250" i="2" s="1"/>
  <c r="G250" i="2" s="1"/>
  <c r="C251" i="2" s="1"/>
  <c r="M255" i="2"/>
  <c r="N255" i="2" s="1"/>
  <c r="D369" i="2"/>
  <c r="D370" i="2" s="1"/>
  <c r="L366" i="2"/>
  <c r="M366" i="2" s="1"/>
  <c r="N366" i="2" s="1"/>
  <c r="J367" i="2" s="1"/>
  <c r="E362" i="2"/>
  <c r="F362" i="2" s="1"/>
  <c r="G362" i="2" s="1"/>
  <c r="C363" i="2" s="1"/>
  <c r="K367" i="2"/>
  <c r="K368" i="2" s="1"/>
  <c r="L303" i="2"/>
  <c r="M303" i="2" s="1"/>
  <c r="N303" i="2" s="1"/>
  <c r="J304" i="2" s="1"/>
  <c r="K308" i="2"/>
  <c r="K309" i="2" s="1"/>
  <c r="K310" i="2" s="1"/>
  <c r="K311" i="2" s="1"/>
  <c r="K312" i="2" s="1"/>
  <c r="E304" i="2"/>
  <c r="F304" i="2" s="1"/>
  <c r="G304" i="2" s="1"/>
  <c r="C305" i="2" s="1"/>
  <c r="K313" i="2" l="1"/>
  <c r="K369" i="2"/>
  <c r="D371" i="2"/>
  <c r="E251" i="2"/>
  <c r="F251" i="2" s="1"/>
  <c r="G251" i="2" s="1"/>
  <c r="C252" i="2" s="1"/>
  <c r="E252" i="2" s="1"/>
  <c r="F252" i="2" s="1"/>
  <c r="G252" i="2" s="1"/>
  <c r="C253" i="2" s="1"/>
  <c r="E253" i="2" s="1"/>
  <c r="F253" i="2" s="1"/>
  <c r="G253" i="2" s="1"/>
  <c r="C254" i="2" s="1"/>
  <c r="E254" i="2" s="1"/>
  <c r="F254" i="2" s="1"/>
  <c r="G254" i="2" s="1"/>
  <c r="C255" i="2" s="1"/>
  <c r="E255" i="2" s="1"/>
  <c r="E363" i="2"/>
  <c r="F363" i="2" s="1"/>
  <c r="G363" i="2" s="1"/>
  <c r="C364" i="2" s="1"/>
  <c r="L367" i="2"/>
  <c r="E305" i="2"/>
  <c r="F305" i="2" s="1"/>
  <c r="G305" i="2" s="1"/>
  <c r="C306" i="2" s="1"/>
  <c r="L304" i="2"/>
  <c r="M304" i="2" s="1"/>
  <c r="N304" i="2" s="1"/>
  <c r="J305" i="2" s="1"/>
  <c r="K314" i="2" l="1"/>
  <c r="M367" i="2"/>
  <c r="N367" i="2" s="1"/>
  <c r="J368" i="2" s="1"/>
  <c r="L368" i="2" s="1"/>
  <c r="M368" i="2" s="1"/>
  <c r="K370" i="2"/>
  <c r="E205" i="2"/>
  <c r="F20" i="1" s="1"/>
  <c r="I20" i="1" s="1"/>
  <c r="F255" i="2"/>
  <c r="G255" i="2" s="1"/>
  <c r="D372" i="2"/>
  <c r="E364" i="2"/>
  <c r="F364" i="2" s="1"/>
  <c r="G364" i="2" s="1"/>
  <c r="C365" i="2" s="1"/>
  <c r="L305" i="2"/>
  <c r="M305" i="2" s="1"/>
  <c r="N305" i="2" s="1"/>
  <c r="J306" i="2" s="1"/>
  <c r="E306" i="2"/>
  <c r="F306" i="2" s="1"/>
  <c r="G306" i="2" s="1"/>
  <c r="C307" i="2" s="1"/>
  <c r="N368" i="2" l="1"/>
  <c r="J369" i="2" s="1"/>
  <c r="L369" i="2" s="1"/>
  <c r="M369" i="2" s="1"/>
  <c r="N369" i="2" s="1"/>
  <c r="J370" i="2" s="1"/>
  <c r="L370" i="2" s="1"/>
  <c r="M370" i="2" s="1"/>
  <c r="N370" i="2" s="1"/>
  <c r="J371" i="2" s="1"/>
  <c r="L371" i="2" s="1"/>
  <c r="K371" i="2"/>
  <c r="D373" i="2"/>
  <c r="D374" i="2" s="1"/>
  <c r="E365" i="2"/>
  <c r="F365" i="2" s="1"/>
  <c r="G365" i="2" s="1"/>
  <c r="C366" i="2" s="1"/>
  <c r="E307" i="2"/>
  <c r="F307" i="2" s="1"/>
  <c r="G307" i="2" s="1"/>
  <c r="C308" i="2" s="1"/>
  <c r="L306" i="2"/>
  <c r="M306" i="2" s="1"/>
  <c r="N306" i="2" s="1"/>
  <c r="J307" i="2" s="1"/>
  <c r="D375" i="2" l="1"/>
  <c r="D376" i="2" s="1"/>
  <c r="M371" i="2"/>
  <c r="N371" i="2" s="1"/>
  <c r="J372" i="2" s="1"/>
  <c r="K372" i="2"/>
  <c r="E366" i="2"/>
  <c r="F366" i="2" s="1"/>
  <c r="G366" i="2" s="1"/>
  <c r="C367" i="2" s="1"/>
  <c r="L307" i="2"/>
  <c r="M307" i="2" s="1"/>
  <c r="N307" i="2" s="1"/>
  <c r="J308" i="2" s="1"/>
  <c r="E308" i="2"/>
  <c r="D377" i="2" l="1"/>
  <c r="K373" i="2"/>
  <c r="K374" i="2" s="1"/>
  <c r="K375" i="2" s="1"/>
  <c r="L372" i="2"/>
  <c r="M372" i="2" s="1"/>
  <c r="N372" i="2" s="1"/>
  <c r="J373" i="2" s="1"/>
  <c r="L373" i="2" s="1"/>
  <c r="E367" i="2"/>
  <c r="F308" i="2"/>
  <c r="G308" i="2" s="1"/>
  <c r="C309" i="2" s="1"/>
  <c r="L308" i="2"/>
  <c r="E309" i="2" l="1"/>
  <c r="F309" i="2" s="1"/>
  <c r="G309" i="2" s="1"/>
  <c r="C310" i="2" s="1"/>
  <c r="E310" i="2" s="1"/>
  <c r="F310" i="2" s="1"/>
  <c r="G310" i="2" s="1"/>
  <c r="C311" i="2" s="1"/>
  <c r="K376" i="2"/>
  <c r="D378" i="2"/>
  <c r="M373" i="2"/>
  <c r="N373" i="2" s="1"/>
  <c r="J374" i="2" s="1"/>
  <c r="L374" i="2" s="1"/>
  <c r="M374" i="2" s="1"/>
  <c r="N374" i="2" s="1"/>
  <c r="J375" i="2" s="1"/>
  <c r="L375" i="2" s="1"/>
  <c r="M375" i="2" s="1"/>
  <c r="N375" i="2" s="1"/>
  <c r="J376" i="2" s="1"/>
  <c r="L376" i="2" s="1"/>
  <c r="F367" i="2"/>
  <c r="G367" i="2" s="1"/>
  <c r="C368" i="2" s="1"/>
  <c r="E368" i="2" s="1"/>
  <c r="F368" i="2" s="1"/>
  <c r="G368" i="2" s="1"/>
  <c r="C369" i="2" s="1"/>
  <c r="E369" i="2" s="1"/>
  <c r="F369" i="2" s="1"/>
  <c r="G369" i="2" s="1"/>
  <c r="C370" i="2" s="1"/>
  <c r="E370" i="2" s="1"/>
  <c r="F370" i="2" s="1"/>
  <c r="G370" i="2" s="1"/>
  <c r="C371" i="2" s="1"/>
  <c r="E371" i="2" s="1"/>
  <c r="F371" i="2" s="1"/>
  <c r="G371" i="2" s="1"/>
  <c r="C372" i="2" s="1"/>
  <c r="E372" i="2" s="1"/>
  <c r="F372" i="2" s="1"/>
  <c r="G372" i="2" s="1"/>
  <c r="C373" i="2" s="1"/>
  <c r="E373" i="2" s="1"/>
  <c r="F373" i="2" s="1"/>
  <c r="G373" i="2" s="1"/>
  <c r="C374" i="2" s="1"/>
  <c r="E374" i="2" s="1"/>
  <c r="F374" i="2" s="1"/>
  <c r="G374" i="2" s="1"/>
  <c r="C375" i="2" s="1"/>
  <c r="E375" i="2" s="1"/>
  <c r="F375" i="2" s="1"/>
  <c r="G375" i="2" s="1"/>
  <c r="C376" i="2" s="1"/>
  <c r="E376" i="2" s="1"/>
  <c r="F376" i="2" s="1"/>
  <c r="G376" i="2" s="1"/>
  <c r="C377" i="2" s="1"/>
  <c r="E377" i="2" s="1"/>
  <c r="F377" i="2" s="1"/>
  <c r="G377" i="2" s="1"/>
  <c r="C378" i="2" s="1"/>
  <c r="E378" i="2" s="1"/>
  <c r="M308" i="2"/>
  <c r="N308" i="2" s="1"/>
  <c r="J309" i="2" s="1"/>
  <c r="L309" i="2" s="1"/>
  <c r="M309" i="2" s="1"/>
  <c r="N309" i="2" s="1"/>
  <c r="J310" i="2" s="1"/>
  <c r="L310" i="2" s="1"/>
  <c r="M310" i="2" s="1"/>
  <c r="N310" i="2" s="1"/>
  <c r="J311" i="2" s="1"/>
  <c r="L311" i="2" s="1"/>
  <c r="M311" i="2" s="1"/>
  <c r="N311" i="2" s="1"/>
  <c r="J312" i="2" s="1"/>
  <c r="L312" i="2" s="1"/>
  <c r="M312" i="2" s="1"/>
  <c r="N312" i="2" s="1"/>
  <c r="J313" i="2" s="1"/>
  <c r="L313" i="2" s="1"/>
  <c r="M313" i="2" s="1"/>
  <c r="N313" i="2" s="1"/>
  <c r="J314" i="2" s="1"/>
  <c r="L314" i="2" s="1"/>
  <c r="L258" i="2" l="1"/>
  <c r="G21" i="1" s="1"/>
  <c r="M314" i="2"/>
  <c r="N314" i="2" s="1"/>
  <c r="D379" i="2"/>
  <c r="F378" i="2"/>
  <c r="G378" i="2" s="1"/>
  <c r="C379" i="2" s="1"/>
  <c r="E379" i="2" s="1"/>
  <c r="E317" i="2" s="1"/>
  <c r="F22" i="1" s="1"/>
  <c r="K377" i="2"/>
  <c r="M376" i="2"/>
  <c r="N376" i="2" s="1"/>
  <c r="J377" i="2" s="1"/>
  <c r="L377" i="2" s="1"/>
  <c r="E311" i="2"/>
  <c r="F311" i="2" s="1"/>
  <c r="G311" i="2" s="1"/>
  <c r="C312" i="2" s="1"/>
  <c r="E312" i="2" l="1"/>
  <c r="F312" i="2" s="1"/>
  <c r="G312" i="2" s="1"/>
  <c r="C313" i="2" s="1"/>
  <c r="K378" i="2"/>
  <c r="M377" i="2"/>
  <c r="N377" i="2" s="1"/>
  <c r="J378" i="2" s="1"/>
  <c r="L378" i="2" s="1"/>
  <c r="F379" i="2"/>
  <c r="G379" i="2" s="1"/>
  <c r="M378" i="2" l="1"/>
  <c r="N378" i="2" s="1"/>
  <c r="J379" i="2" s="1"/>
  <c r="L379" i="2" s="1"/>
  <c r="L317" i="2" s="1"/>
  <c r="G22" i="1" s="1"/>
  <c r="I22" i="1" s="1"/>
  <c r="K379" i="2"/>
  <c r="E313" i="2"/>
  <c r="F313" i="2" s="1"/>
  <c r="G313" i="2" s="1"/>
  <c r="C314" i="2" s="1"/>
  <c r="M379" i="2" l="1"/>
  <c r="N379" i="2" s="1"/>
  <c r="E314" i="2"/>
  <c r="F314" i="2" l="1"/>
  <c r="G314" i="2" s="1"/>
  <c r="E258" i="2"/>
  <c r="F21" i="1" s="1"/>
  <c r="I21" i="1" s="1"/>
</calcChain>
</file>

<file path=xl/sharedStrings.xml><?xml version="1.0" encoding="utf-8"?>
<sst xmlns="http://schemas.openxmlformats.org/spreadsheetml/2006/main" count="446" uniqueCount="27">
  <si>
    <t>Deuda</t>
  </si>
  <si>
    <t>Ahorro Financiero Fenalter</t>
  </si>
  <si>
    <t>Periodo</t>
  </si>
  <si>
    <t>SI</t>
  </si>
  <si>
    <t>Cuota</t>
  </si>
  <si>
    <t>Interes</t>
  </si>
  <si>
    <t>Saldo Final</t>
  </si>
  <si>
    <t>AB Capital</t>
  </si>
  <si>
    <t>#</t>
  </si>
  <si>
    <t>Interes Externo</t>
  </si>
  <si>
    <t>Fenalter</t>
  </si>
  <si>
    <t>Intereses Fenalter</t>
  </si>
  <si>
    <t>Valor de Obligación</t>
  </si>
  <si>
    <t>Cuota Actual Externa</t>
  </si>
  <si>
    <t>Nueva Cuota Fenalter</t>
  </si>
  <si>
    <t>Intereses Externos</t>
  </si>
  <si>
    <t>x</t>
  </si>
  <si>
    <r>
      <t>¡Comparemos tu obligación externa con</t>
    </r>
    <r>
      <rPr>
        <b/>
        <sz val="11"/>
        <color theme="1"/>
        <rFont val="Terpel-Sans"/>
      </rPr>
      <t xml:space="preserve"> </t>
    </r>
    <r>
      <rPr>
        <b/>
        <sz val="11"/>
        <color rgb="FFFF0000"/>
        <rFont val="Terpel-Sans"/>
      </rPr>
      <t>"+ beneficios"</t>
    </r>
    <r>
      <rPr>
        <sz val="11"/>
        <color theme="1"/>
        <rFont val="Terpel-Sans"/>
      </rPr>
      <t xml:space="preserve"> que Fenalter te ofrece hoy!</t>
    </r>
  </si>
  <si>
    <t>Simulador de Crédito y Compra de Cartera  - FENALTER</t>
  </si>
  <si>
    <t>Plazo - meses</t>
  </si>
  <si>
    <t>Aj. Mes: Flujo de caja con Fenalter</t>
  </si>
  <si>
    <t>Tasa Efectiva Anual (EA)</t>
  </si>
  <si>
    <t>Nota: La cuota proyectada, le falta el valor ($) Afiancol y seguro vida deudores.</t>
  </si>
  <si>
    <t>Conversión de tasas de interés</t>
  </si>
  <si>
    <t>Tasa Efectiva Periódica Mes (MV)</t>
  </si>
  <si>
    <t>Tasa de Interés Externa (Actual Fenalter)</t>
  </si>
  <si>
    <t>Tasa de Interés 
(Nueva Fenalter)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</si>
</sst>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22"/>
      <color theme="1"/>
      <name val="Terpel-Sans"/>
    </font>
    <font>
      <sz val="11"/>
      <color theme="1"/>
      <name val="Terpel-Sans"/>
    </font>
    <font>
      <b/>
      <sz val="11"/>
      <color theme="1"/>
      <name val="Terpel-Sans"/>
    </font>
    <font>
      <b/>
      <sz val="11"/>
      <color rgb="FFFF0000"/>
      <name val="Terpel-Sans"/>
    </font>
    <font>
      <b/>
      <sz val="12"/>
      <color theme="0"/>
      <name val="Terpel-Sans"/>
    </font>
    <font>
      <b/>
      <sz val="11"/>
      <color theme="0"/>
      <name val="Terpel-Sans"/>
    </font>
    <font>
      <sz val="11"/>
      <color rgb="FF002060"/>
      <name val="Terpel-Sans"/>
    </font>
    <font>
      <sz val="11"/>
      <color rgb="FFFF0000"/>
      <name val="Terpel-Sans"/>
    </font>
    <font>
      <sz val="11"/>
      <color theme="2" tint="-0.749992370372631"/>
      <name val="Terpel-Sans"/>
    </font>
    <font>
      <b/>
      <sz val="11"/>
      <color theme="1" tint="0.34998626667073579"/>
      <name val="Terpel-Sans"/>
    </font>
    <font>
      <b/>
      <sz val="10"/>
      <color theme="0"/>
      <name val="Terpel-Sans"/>
    </font>
    <font>
      <b/>
      <sz val="12"/>
      <name val="Terpel-Sans"/>
    </font>
    <font>
      <b/>
      <i/>
      <sz val="8"/>
      <name val="Terpel-Sans"/>
    </font>
    <font>
      <b/>
      <i/>
      <sz val="11"/>
      <color theme="1"/>
      <name val="Terpel-Sans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4" fontId="0" fillId="0" borderId="1" xfId="0" applyNumberFormat="1" applyBorder="1"/>
    <xf numFmtId="8" fontId="0" fillId="0" borderId="1" xfId="0" applyNumberFormat="1" applyBorder="1"/>
    <xf numFmtId="0" fontId="5" fillId="0" borderId="0" xfId="0" applyFont="1" applyAlignment="1">
      <alignment horizontal="center"/>
    </xf>
    <xf numFmtId="8" fontId="4" fillId="5" borderId="1" xfId="0" applyNumberFormat="1" applyFont="1" applyFill="1" applyBorder="1"/>
    <xf numFmtId="4" fontId="3" fillId="0" borderId="1" xfId="0" applyNumberFormat="1" applyFont="1" applyBorder="1"/>
    <xf numFmtId="8" fontId="0" fillId="5" borderId="1" xfId="0" applyNumberFormat="1" applyFill="1" applyBorder="1"/>
    <xf numFmtId="0" fontId="6" fillId="0" borderId="0" xfId="0" applyFont="1" applyAlignment="1">
      <alignment horizontal="center"/>
    </xf>
    <xf numFmtId="0" fontId="0" fillId="0" borderId="4" xfId="0" applyBorder="1"/>
    <xf numFmtId="0" fontId="5" fillId="0" borderId="7" xfId="0" applyFont="1" applyBorder="1" applyAlignment="1">
      <alignment horizontal="center"/>
    </xf>
    <xf numFmtId="4" fontId="6" fillId="6" borderId="9" xfId="0" applyNumberFormat="1" applyFont="1" applyFill="1" applyBorder="1" applyAlignment="1">
      <alignment horizontal="center"/>
    </xf>
    <xf numFmtId="4" fontId="6" fillId="4" borderId="9" xfId="0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8" fontId="8" fillId="0" borderId="0" xfId="0" applyNumberFormat="1" applyFont="1"/>
    <xf numFmtId="6" fontId="16" fillId="0" borderId="5" xfId="0" applyNumberFormat="1" applyFont="1" applyBorder="1"/>
    <xf numFmtId="6" fontId="16" fillId="0" borderId="6" xfId="0" applyNumberFormat="1" applyFont="1" applyBorder="1"/>
    <xf numFmtId="0" fontId="11" fillId="4" borderId="2" xfId="0" applyFont="1" applyFill="1" applyBorder="1" applyAlignment="1">
      <alignment horizontal="center" vertical="center" wrapText="1"/>
    </xf>
    <xf numFmtId="6" fontId="14" fillId="0" borderId="10" xfId="0" applyNumberFormat="1" applyFont="1" applyBorder="1"/>
    <xf numFmtId="6" fontId="14" fillId="0" borderId="11" xfId="1" applyNumberFormat="1" applyFont="1" applyBorder="1"/>
    <xf numFmtId="6" fontId="14" fillId="0" borderId="12" xfId="1" applyNumberFormat="1" applyFont="1" applyBorder="1"/>
    <xf numFmtId="0" fontId="11" fillId="2" borderId="13" xfId="0" applyFont="1" applyFill="1" applyBorder="1" applyAlignment="1">
      <alignment horizontal="center" vertical="center" wrapText="1"/>
    </xf>
    <xf numFmtId="6" fontId="15" fillId="0" borderId="14" xfId="0" applyNumberFormat="1" applyFont="1" applyBorder="1"/>
    <xf numFmtId="6" fontId="15" fillId="0" borderId="9" xfId="0" applyNumberFormat="1" applyFont="1" applyBorder="1"/>
    <xf numFmtId="6" fontId="15" fillId="0" borderId="15" xfId="0" applyNumberFormat="1" applyFont="1" applyBorder="1"/>
    <xf numFmtId="6" fontId="14" fillId="0" borderId="11" xfId="0" applyNumberFormat="1" applyFont="1" applyBorder="1"/>
    <xf numFmtId="6" fontId="14" fillId="0" borderId="12" xfId="0" applyNumberFormat="1" applyFont="1" applyBorder="1"/>
    <xf numFmtId="0" fontId="11" fillId="3" borderId="13" xfId="0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44" fontId="8" fillId="0" borderId="10" xfId="1" applyFont="1" applyBorder="1"/>
    <xf numFmtId="44" fontId="8" fillId="0" borderId="11" xfId="1" applyFont="1" applyBorder="1"/>
    <xf numFmtId="44" fontId="8" fillId="0" borderId="12" xfId="1" applyFont="1" applyBorder="1"/>
    <xf numFmtId="0" fontId="11" fillId="4" borderId="16" xfId="0" applyFont="1" applyFill="1" applyBorder="1" applyAlignment="1">
      <alignment horizontal="left" vertical="center" wrapText="1"/>
    </xf>
    <xf numFmtId="44" fontId="12" fillId="4" borderId="19" xfId="1" applyFont="1" applyFill="1" applyBorder="1" applyAlignment="1">
      <alignment vertical="center"/>
    </xf>
    <xf numFmtId="10" fontId="11" fillId="7" borderId="11" xfId="0" applyNumberFormat="1" applyFont="1" applyFill="1" applyBorder="1" applyAlignment="1">
      <alignment horizontal="center" vertical="center"/>
    </xf>
    <xf numFmtId="10" fontId="11" fillId="2" borderId="12" xfId="0" applyNumberFormat="1" applyFont="1" applyFill="1" applyBorder="1" applyAlignment="1">
      <alignment horizontal="center" vertical="center"/>
    </xf>
    <xf numFmtId="0" fontId="17" fillId="7" borderId="17" xfId="0" applyFont="1" applyFill="1" applyBorder="1" applyAlignment="1">
      <alignment horizontal="left" wrapText="1"/>
    </xf>
    <xf numFmtId="0" fontId="17" fillId="2" borderId="18" xfId="0" applyFont="1" applyFill="1" applyBorder="1" applyAlignment="1">
      <alignment horizontal="left" wrapText="1"/>
    </xf>
    <xf numFmtId="10" fontId="18" fillId="8" borderId="0" xfId="0" applyNumberFormat="1" applyFont="1" applyFill="1" applyAlignment="1">
      <alignment horizontal="center" vertical="center"/>
    </xf>
    <xf numFmtId="0" fontId="0" fillId="0" borderId="20" xfId="0" applyBorder="1"/>
    <xf numFmtId="0" fontId="0" fillId="0" borderId="21" xfId="0" applyBorder="1"/>
    <xf numFmtId="4" fontId="2" fillId="6" borderId="20" xfId="0" applyNumberFormat="1" applyFont="1" applyFill="1" applyBorder="1"/>
    <xf numFmtId="0" fontId="0" fillId="0" borderId="22" xfId="0" applyBorder="1"/>
    <xf numFmtId="0" fontId="0" fillId="0" borderId="20" xfId="0" applyBorder="1" applyAlignment="1">
      <alignment horizontal="center"/>
    </xf>
    <xf numFmtId="4" fontId="2" fillId="4" borderId="20" xfId="0" applyNumberFormat="1" applyFont="1" applyFill="1" applyBorder="1"/>
    <xf numFmtId="0" fontId="0" fillId="0" borderId="24" xfId="0" applyBorder="1"/>
    <xf numFmtId="0" fontId="0" fillId="0" borderId="25" xfId="0" applyBorder="1"/>
    <xf numFmtId="4" fontId="4" fillId="0" borderId="27" xfId="0" applyNumberFormat="1" applyFont="1" applyBorder="1"/>
    <xf numFmtId="4" fontId="0" fillId="0" borderId="27" xfId="0" applyNumberFormat="1" applyBorder="1"/>
    <xf numFmtId="4" fontId="0" fillId="0" borderId="29" xfId="0" applyNumberFormat="1" applyBorder="1"/>
    <xf numFmtId="8" fontId="0" fillId="0" borderId="29" xfId="0" applyNumberFormat="1" applyBorder="1"/>
    <xf numFmtId="4" fontId="3" fillId="0" borderId="29" xfId="0" applyNumberFormat="1" applyFont="1" applyBorder="1"/>
    <xf numFmtId="4" fontId="0" fillId="0" borderId="30" xfId="0" applyNumberFormat="1" applyBorder="1"/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1" xfId="0" applyBorder="1"/>
    <xf numFmtId="0" fontId="0" fillId="0" borderId="32" xfId="0" applyBorder="1"/>
    <xf numFmtId="4" fontId="2" fillId="6" borderId="31" xfId="0" applyNumberFormat="1" applyFont="1" applyFill="1" applyBorder="1"/>
    <xf numFmtId="0" fontId="0" fillId="0" borderId="33" xfId="0" applyBorder="1"/>
    <xf numFmtId="0" fontId="0" fillId="0" borderId="34" xfId="0" applyBorder="1"/>
    <xf numFmtId="0" fontId="0" fillId="0" borderId="5" xfId="0" applyBorder="1"/>
    <xf numFmtId="0" fontId="0" fillId="0" borderId="16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0" xfId="0" applyFill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19" fillId="8" borderId="0" xfId="0" applyFont="1" applyFill="1" applyAlignment="1">
      <alignment horizontal="left"/>
    </xf>
    <xf numFmtId="6" fontId="16" fillId="0" borderId="10" xfId="0" applyNumberFormat="1" applyFont="1" applyBorder="1"/>
    <xf numFmtId="6" fontId="16" fillId="0" borderId="36" xfId="0" applyNumberFormat="1" applyFont="1" applyBorder="1"/>
    <xf numFmtId="10" fontId="11" fillId="4" borderId="1" xfId="2" applyNumberFormat="1" applyFont="1" applyFill="1" applyBorder="1" applyAlignment="1">
      <alignment horizontal="center"/>
    </xf>
    <xf numFmtId="0" fontId="20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7" fillId="4" borderId="1" xfId="0" applyFont="1" applyFill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644769</xdr:colOff>
      <xdr:row>0</xdr:row>
      <xdr:rowOff>67316</xdr:rowOff>
    </xdr:from>
    <xdr:to>
      <xdr:col>5</xdr:col>
      <xdr:colOff>391501</xdr:colOff>
      <xdr:row>3</xdr:row>
      <xdr:rowOff>113774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B4FA12-1F05-B762-BC06-67223276F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1096" y="67316"/>
          <a:ext cx="2245213" cy="52270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586AFB-EE56-4E01-A443-1F6C7884EA06}">
  <sheetPr>
    <tabColor rgb="FFFF0000"/>
  </sheetPr>
  <dimension ref="B1:J28"/>
  <sheetViews>
    <sheetView showGridLines="0" tabSelected="1" zoomScale="130" zoomScaleNormal="130" workbookViewId="0">
      <pane ySplit="5" topLeftCell="A6" activePane="bottomLeft" state="frozen"/>
      <selection pane="bottomLeft"/>
    </sheetView>
  </sheetViews>
  <sheetFormatPr baseColWidth="10" defaultRowHeight="14"/>
  <cols>
    <col min="1" max="1" width="3.81640625" style="14" customWidth="1"/>
    <col min="2" max="2" width="28" style="14" customWidth="1"/>
    <col min="3" max="3" width="20.7265625" style="14" customWidth="1"/>
    <col min="4" max="4" width="17.7265625" style="14" customWidth="1"/>
    <col min="5" max="5" width="18" style="14" customWidth="1"/>
    <col min="6" max="6" width="19.81640625" style="14" customWidth="1"/>
    <col min="7" max="8" width="19.54296875" style="14" customWidth="1"/>
    <col min="9" max="9" width="21.26953125" style="14" customWidth="1"/>
    <col min="10" max="10" width="12.54296875" style="14" customWidth="1"/>
    <col min="11" max="11" width="5.1796875" style="14" customWidth="1"/>
    <col min="12" max="16384" width="10.90625" style="14"/>
  </cols>
  <sheetData>
    <row r="1" spans="2:10" ht="11" customHeight="1"/>
    <row r="3" spans="2:10" ht="11" customHeight="1"/>
    <row r="4" spans="2:10" ht="37" customHeight="1">
      <c r="B4" s="82" t="s">
        <v>18</v>
      </c>
      <c r="C4" s="82"/>
      <c r="D4" s="82"/>
      <c r="E4" s="82"/>
      <c r="F4" s="82"/>
      <c r="G4" s="82"/>
      <c r="H4" s="82"/>
      <c r="I4" s="82"/>
    </row>
    <row r="5" spans="2:10" ht="17.5" customHeight="1">
      <c r="B5" s="83" t="s">
        <v>17</v>
      </c>
      <c r="C5" s="83"/>
      <c r="D5" s="83"/>
      <c r="E5" s="83"/>
      <c r="F5" s="83"/>
      <c r="G5" s="83"/>
      <c r="H5" s="83"/>
      <c r="I5" s="83"/>
    </row>
    <row r="6" spans="2:10" ht="19" customHeight="1" thickBot="1">
      <c r="B6" s="15"/>
      <c r="C6" s="15"/>
      <c r="D6" s="15"/>
      <c r="E6" s="15"/>
      <c r="F6" s="15"/>
      <c r="G6" s="15"/>
      <c r="H6" s="15"/>
      <c r="I6" s="15"/>
    </row>
    <row r="7" spans="2:10" ht="15.5">
      <c r="B7" s="37" t="s">
        <v>12</v>
      </c>
      <c r="C7" s="38">
        <v>20000000</v>
      </c>
    </row>
    <row r="8" spans="2:10" ht="26">
      <c r="B8" s="41" t="s">
        <v>25</v>
      </c>
      <c r="C8" s="39">
        <v>1.2E-2</v>
      </c>
    </row>
    <row r="9" spans="2:10" ht="26.5" thickBot="1">
      <c r="B9" s="42" t="s">
        <v>26</v>
      </c>
      <c r="C9" s="40">
        <v>7.0000000000000007E-2</v>
      </c>
    </row>
    <row r="10" spans="2:10" ht="15.5">
      <c r="B10" s="74" t="s">
        <v>22</v>
      </c>
      <c r="C10" s="43"/>
    </row>
    <row r="11" spans="2:10" ht="14.5" thickBot="1"/>
    <row r="12" spans="2:10" ht="38" customHeight="1" thickBot="1">
      <c r="B12" s="33" t="s">
        <v>0</v>
      </c>
      <c r="C12" s="29" t="s">
        <v>19</v>
      </c>
      <c r="D12" s="19" t="s">
        <v>13</v>
      </c>
      <c r="E12" s="23" t="s">
        <v>14</v>
      </c>
      <c r="F12" s="19" t="s">
        <v>15</v>
      </c>
      <c r="G12" s="23" t="s">
        <v>11</v>
      </c>
      <c r="H12" s="79" t="s">
        <v>20</v>
      </c>
      <c r="I12" s="80" t="s">
        <v>1</v>
      </c>
    </row>
    <row r="13" spans="2:10">
      <c r="B13" s="34">
        <f>+C7</f>
        <v>20000000</v>
      </c>
      <c r="C13" s="30">
        <v>6</v>
      </c>
      <c r="D13" s="20">
        <f t="shared" ref="D13:D22" si="0">PMT($C$8,C13,B13)*-1</f>
        <v>3474724.8778360141</v>
      </c>
      <c r="E13" s="24">
        <f t="shared" ref="E13:E22" si="1">PMT($C$9,C13,B13)*-1</f>
        <v>4195915.9951665625</v>
      </c>
      <c r="F13" s="20">
        <f>+'Tablas de Amortización'!E2</f>
        <v>848349.26701608277</v>
      </c>
      <c r="G13" s="24">
        <f>+'Tablas de Amortización'!L2</f>
        <v>5175495.9709993796</v>
      </c>
      <c r="H13" s="75">
        <f>+E13-D13</f>
        <v>721191.11733054835</v>
      </c>
      <c r="I13" s="17">
        <f>+F13-G13</f>
        <v>-4327146.7039832966</v>
      </c>
      <c r="J13" s="16"/>
    </row>
    <row r="14" spans="2:10">
      <c r="B14" s="35">
        <f>+B13</f>
        <v>20000000</v>
      </c>
      <c r="C14" s="31">
        <v>12</v>
      </c>
      <c r="D14" s="21">
        <f t="shared" si="0"/>
        <v>1799508.6655870159</v>
      </c>
      <c r="E14" s="25">
        <f t="shared" si="1"/>
        <v>2518039.7731004092</v>
      </c>
      <c r="F14" s="27">
        <f>+'Tablas de Amortización'!E13</f>
        <v>1594103.9870441924</v>
      </c>
      <c r="G14" s="25">
        <f>+'Tablas de Amortización'!L13</f>
        <v>10216477.277204914</v>
      </c>
      <c r="H14" s="75">
        <f t="shared" ref="H14:H22" si="2">+E14-D14</f>
        <v>718531.10751339328</v>
      </c>
      <c r="I14" s="17">
        <f t="shared" ref="I14:I22" si="3">+F14-G14</f>
        <v>-8622373.2901607212</v>
      </c>
    </row>
    <row r="15" spans="2:10">
      <c r="B15" s="35">
        <f>+B14</f>
        <v>20000000</v>
      </c>
      <c r="C15" s="31">
        <v>18</v>
      </c>
      <c r="D15" s="21">
        <f t="shared" si="0"/>
        <v>1242055.513369191</v>
      </c>
      <c r="E15" s="25">
        <f t="shared" si="1"/>
        <v>1988252.0331672402</v>
      </c>
      <c r="F15" s="27">
        <f>+'Tablas de Amortización'!E30</f>
        <v>2356999.2406454361</v>
      </c>
      <c r="G15" s="25">
        <f>+'Tablas de Amortización'!L30</f>
        <v>15788536.597010322</v>
      </c>
      <c r="H15" s="75">
        <f t="shared" si="2"/>
        <v>746196.51979804924</v>
      </c>
      <c r="I15" s="17">
        <f t="shared" si="3"/>
        <v>-13431537.356364885</v>
      </c>
    </row>
    <row r="16" spans="2:10">
      <c r="B16" s="35">
        <f t="shared" ref="B16:B21" si="4">+B15</f>
        <v>20000000</v>
      </c>
      <c r="C16" s="31">
        <v>24</v>
      </c>
      <c r="D16" s="21">
        <f t="shared" si="0"/>
        <v>964041.30085001606</v>
      </c>
      <c r="E16" s="25">
        <f t="shared" si="1"/>
        <v>1743780.4146888093</v>
      </c>
      <c r="F16" s="27">
        <f>+'Tablas de Amortización'!E53</f>
        <v>3136991.2204003856</v>
      </c>
      <c r="G16" s="25">
        <f>+'Tablas de Amortización'!L53</f>
        <v>21850729.95253142</v>
      </c>
      <c r="H16" s="75">
        <f t="shared" si="2"/>
        <v>779739.11383879324</v>
      </c>
      <c r="I16" s="17">
        <f t="shared" si="3"/>
        <v>-18713738.732131034</v>
      </c>
    </row>
    <row r="17" spans="2:9">
      <c r="B17" s="35">
        <f t="shared" si="4"/>
        <v>20000000</v>
      </c>
      <c r="C17" s="31">
        <v>30</v>
      </c>
      <c r="D17" s="21">
        <f t="shared" si="0"/>
        <v>797800.62731981662</v>
      </c>
      <c r="E17" s="25">
        <f t="shared" si="1"/>
        <v>1611728.0702222241</v>
      </c>
      <c r="F17" s="27">
        <f>+'Tablas de Amortización'!E82</f>
        <v>3934018.8195944987</v>
      </c>
      <c r="G17" s="25">
        <f>+'Tablas de Amortización'!L82</f>
        <v>28351842.106666725</v>
      </c>
      <c r="H17" s="75">
        <f t="shared" si="2"/>
        <v>813927.44290240749</v>
      </c>
      <c r="I17" s="17">
        <f t="shared" si="3"/>
        <v>-24417823.287072226</v>
      </c>
    </row>
    <row r="18" spans="2:9">
      <c r="B18" s="35">
        <f t="shared" si="4"/>
        <v>20000000</v>
      </c>
      <c r="C18" s="31">
        <v>36</v>
      </c>
      <c r="D18" s="21">
        <f t="shared" si="0"/>
        <v>687444.5514993018</v>
      </c>
      <c r="E18" s="25">
        <f t="shared" si="1"/>
        <v>1534306.1938255327</v>
      </c>
      <c r="F18" s="27">
        <f>+'Tablas de Amortización'!E117</f>
        <v>4748003.8539748574</v>
      </c>
      <c r="G18" s="25">
        <f>+'Tablas de Amortización'!L117</f>
        <v>35235022.977719188</v>
      </c>
      <c r="H18" s="75">
        <f t="shared" si="2"/>
        <v>846861.64232623088</v>
      </c>
      <c r="I18" s="17">
        <f t="shared" si="3"/>
        <v>-30487019.123744331</v>
      </c>
    </row>
    <row r="19" spans="2:9">
      <c r="B19" s="35">
        <f t="shared" si="4"/>
        <v>20000000</v>
      </c>
      <c r="C19" s="31">
        <v>42</v>
      </c>
      <c r="D19" s="21">
        <f t="shared" si="0"/>
        <v>609020.27009890066</v>
      </c>
      <c r="E19" s="25">
        <f t="shared" si="1"/>
        <v>1486718.144976794</v>
      </c>
      <c r="F19" s="27">
        <f>+'Tablas de Amortización'!E158</f>
        <v>5578851.3441538261</v>
      </c>
      <c r="G19" s="25">
        <f>+'Tablas de Amortización'!L158</f>
        <v>42442162.089025319</v>
      </c>
      <c r="H19" s="75">
        <f t="shared" si="2"/>
        <v>877697.87487789337</v>
      </c>
      <c r="I19" s="17">
        <f t="shared" si="3"/>
        <v>-36863310.74487149</v>
      </c>
    </row>
    <row r="20" spans="2:9">
      <c r="B20" s="35">
        <f t="shared" si="4"/>
        <v>20000000</v>
      </c>
      <c r="C20" s="31">
        <v>48</v>
      </c>
      <c r="D20" s="21">
        <f t="shared" si="0"/>
        <v>550551.03868059348</v>
      </c>
      <c r="E20" s="25">
        <f t="shared" si="1"/>
        <v>1456613.9064598395</v>
      </c>
      <c r="F20" s="27">
        <f>+'Tablas de Amortización'!E205</f>
        <v>6426449.8566684844</v>
      </c>
      <c r="G20" s="25">
        <f>+'Tablas de Amortización'!L205</f>
        <v>49917467.510072537</v>
      </c>
      <c r="H20" s="75">
        <f t="shared" si="2"/>
        <v>906062.86777924607</v>
      </c>
      <c r="I20" s="17">
        <f t="shared" si="3"/>
        <v>-43491017.65340405</v>
      </c>
    </row>
    <row r="21" spans="2:9">
      <c r="B21" s="35">
        <f t="shared" si="4"/>
        <v>20000000</v>
      </c>
      <c r="C21" s="31">
        <v>54</v>
      </c>
      <c r="D21" s="21">
        <f t="shared" si="0"/>
        <v>505382.81298721343</v>
      </c>
      <c r="E21" s="25">
        <f t="shared" si="1"/>
        <v>1437222.0137851099</v>
      </c>
      <c r="F21" s="27">
        <f>+'Tablas de Amortización'!E258</f>
        <v>7290671.9013095293</v>
      </c>
      <c r="G21" s="25">
        <f>+'Tablas de Amortización'!L258</f>
        <v>57609988.744395822</v>
      </c>
      <c r="H21" s="75">
        <f t="shared" si="2"/>
        <v>931839.20079789637</v>
      </c>
      <c r="I21" s="17">
        <f t="shared" si="3"/>
        <v>-50319316.843086295</v>
      </c>
    </row>
    <row r="22" spans="2:9" ht="14.5" thickBot="1">
      <c r="B22" s="36">
        <f>+B21</f>
        <v>20000000</v>
      </c>
      <c r="C22" s="32">
        <v>60</v>
      </c>
      <c r="D22" s="22">
        <f t="shared" si="0"/>
        <v>469522.90636607108</v>
      </c>
      <c r="E22" s="26">
        <f t="shared" si="1"/>
        <v>1424584.5100003891</v>
      </c>
      <c r="F22" s="28">
        <f>+'Tablas de Amortización'!E317</f>
        <v>8171374.3819642626</v>
      </c>
      <c r="G22" s="26">
        <f>+'Tablas de Amortización'!L317</f>
        <v>65475070.600023404</v>
      </c>
      <c r="H22" s="76">
        <f t="shared" si="2"/>
        <v>955061.60363431799</v>
      </c>
      <c r="I22" s="18">
        <f t="shared" si="3"/>
        <v>-57303696.218059137</v>
      </c>
    </row>
    <row r="23" spans="2:9" ht="5.5" customHeight="1"/>
    <row r="24" spans="2:9" ht="6.5" customHeight="1"/>
    <row r="25" spans="2:9">
      <c r="B25" s="78" t="s">
        <v>23</v>
      </c>
    </row>
    <row r="27" spans="2:9" ht="15.5">
      <c r="B27" s="41" t="s">
        <v>21</v>
      </c>
      <c r="C27" s="39">
        <v>0.20250000000000001</v>
      </c>
    </row>
    <row r="28" spans="2:9" ht="15.5">
      <c r="B28" s="81" t="s">
        <v>24</v>
      </c>
      <c r="C28" s="77">
        <f>(((1+C27)^(1/12)-1))</f>
        <v>1.5485571416295141E-2</v>
      </c>
    </row>
  </sheetData>
  <sheetProtection algorithmName="SHA-512" hashValue="hM0XyifbT7Qt+Bn15WGd2/8URpayGji2aF2tetJHyvCFEgsT8S/rvdWvRoxxOe2c/Kt3QhQsGQMQ/bq2Zo8vfw==" saltValue="1ddUnwuNXrTlDhBTF4sf+A==" spinCount="100000" sheet="1" formatCells="0"/>
  <protectedRanges>
    <protectedRange algorithmName="SHA-512" hashValue="Hi7Hm1fv/FSG+xBnB2rBU8RNolHQ2VJYXnkz6ySeG4I4RuWVZJv1dGIugNl8lmS5kZj3wGuBLlbN3kNYeEdj0g==" saltValue="yac8F0J+hDXdyItBYdXdjg==" spinCount="100000" sqref="C7 C8 C9 C27" name="Rango1"/>
  </protectedRanges>
  <mergeCells count="2">
    <mergeCell ref="B4:I4"/>
    <mergeCell ref="B5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D03E4-04D2-4A60-9AD2-319899C1FBE3}">
  <sheetPr>
    <tabColor theme="2" tint="-0.249977111117893"/>
  </sheetPr>
  <dimension ref="A1:N379"/>
  <sheetViews>
    <sheetView showGridLines="0" zoomScaleNormal="100" workbookViewId="0">
      <pane ySplit="1" topLeftCell="A233" activePane="bottomLeft" state="frozen"/>
      <selection pane="bottomLeft" activeCell="A13" sqref="A13"/>
    </sheetView>
  </sheetViews>
  <sheetFormatPr baseColWidth="10" defaultRowHeight="18.5"/>
  <cols>
    <col min="1" max="1" width="6.1796875" style="5" customWidth="1"/>
    <col min="2" max="2" width="10.90625" style="1"/>
    <col min="3" max="3" width="12.453125" bestFit="1" customWidth="1"/>
    <col min="4" max="4" width="12.81640625" bestFit="1" customWidth="1"/>
    <col min="5" max="5" width="21.7265625" customWidth="1"/>
    <col min="6" max="7" width="12.453125" bestFit="1" customWidth="1"/>
    <col min="8" max="8" width="6" customWidth="1"/>
    <col min="9" max="9" width="10.90625" style="1"/>
    <col min="10" max="10" width="12.453125" bestFit="1" customWidth="1"/>
    <col min="11" max="11" width="12.81640625" bestFit="1" customWidth="1"/>
    <col min="12" max="12" width="14.36328125" customWidth="1"/>
    <col min="13" max="14" width="12.453125" bestFit="1" customWidth="1"/>
  </cols>
  <sheetData>
    <row r="1" spans="1:14" s="1" customFormat="1">
      <c r="A1" s="73" t="s">
        <v>8</v>
      </c>
      <c r="B1" s="71"/>
      <c r="C1" s="71"/>
      <c r="D1" s="70"/>
      <c r="E1" s="13" t="s">
        <v>9</v>
      </c>
      <c r="F1" s="69"/>
      <c r="G1" s="71"/>
      <c r="H1" s="72"/>
      <c r="I1" s="71"/>
      <c r="J1" s="71"/>
      <c r="K1" s="70"/>
      <c r="L1" s="12" t="s">
        <v>10</v>
      </c>
      <c r="M1" s="69"/>
      <c r="N1" s="70"/>
    </row>
    <row r="2" spans="1:14" ht="19" thickBot="1">
      <c r="A2" s="11">
        <f>+B10</f>
        <v>6</v>
      </c>
      <c r="B2" s="48"/>
      <c r="C2" s="44"/>
      <c r="D2" s="45"/>
      <c r="E2" s="49">
        <f>SUM(E4:E10)</f>
        <v>848349.26701608277</v>
      </c>
      <c r="F2" s="47"/>
      <c r="G2" s="44"/>
      <c r="I2" s="48"/>
      <c r="J2" s="44"/>
      <c r="K2" s="45"/>
      <c r="L2" s="46">
        <f>SUM(L4:L10)</f>
        <v>5175495.9709993796</v>
      </c>
      <c r="M2" s="47"/>
      <c r="N2" s="45"/>
    </row>
    <row r="3" spans="1:14">
      <c r="A3" s="9" t="s">
        <v>16</v>
      </c>
      <c r="B3" s="58" t="s">
        <v>2</v>
      </c>
      <c r="C3" s="50" t="s">
        <v>3</v>
      </c>
      <c r="D3" s="50" t="s">
        <v>4</v>
      </c>
      <c r="E3" s="50" t="s">
        <v>5</v>
      </c>
      <c r="F3" s="50" t="s">
        <v>7</v>
      </c>
      <c r="G3" s="51" t="s">
        <v>6</v>
      </c>
      <c r="I3" s="58" t="s">
        <v>2</v>
      </c>
      <c r="J3" s="50" t="s">
        <v>3</v>
      </c>
      <c r="K3" s="50" t="s">
        <v>4</v>
      </c>
      <c r="L3" s="50" t="s">
        <v>5</v>
      </c>
      <c r="M3" s="50" t="s">
        <v>7</v>
      </c>
      <c r="N3" s="51" t="s">
        <v>6</v>
      </c>
    </row>
    <row r="4" spans="1:14">
      <c r="A4" s="9" t="s">
        <v>16</v>
      </c>
      <c r="B4" s="59">
        <v>0</v>
      </c>
      <c r="C4" s="2">
        <v>0</v>
      </c>
      <c r="D4" s="2">
        <v>0</v>
      </c>
      <c r="E4" s="2">
        <v>0</v>
      </c>
      <c r="F4" s="3">
        <v>0</v>
      </c>
      <c r="G4" s="53">
        <f>+Simulador!B13</f>
        <v>20000000</v>
      </c>
      <c r="I4" s="59">
        <v>0</v>
      </c>
      <c r="J4" s="2">
        <v>0</v>
      </c>
      <c r="K4" s="2">
        <v>0</v>
      </c>
      <c r="L4" s="2">
        <v>0</v>
      </c>
      <c r="M4" s="3">
        <v>0</v>
      </c>
      <c r="N4" s="52">
        <f>+G4</f>
        <v>20000000</v>
      </c>
    </row>
    <row r="5" spans="1:14">
      <c r="A5" s="9" t="s">
        <v>16</v>
      </c>
      <c r="B5" s="59">
        <v>1</v>
      </c>
      <c r="C5" s="3">
        <f>+G4</f>
        <v>20000000</v>
      </c>
      <c r="D5" s="6">
        <f>+Simulador!D13</f>
        <v>3474724.8778360141</v>
      </c>
      <c r="E5" s="7">
        <f>+C5*Simulador!$C$8</f>
        <v>240000</v>
      </c>
      <c r="F5" s="3">
        <f>+D5-E5</f>
        <v>3234724.8778360141</v>
      </c>
      <c r="G5" s="53">
        <f>+C5-F5</f>
        <v>16765275.122163985</v>
      </c>
      <c r="I5" s="59">
        <v>1</v>
      </c>
      <c r="J5" s="3">
        <f>+N4</f>
        <v>20000000</v>
      </c>
      <c r="K5" s="6">
        <f>+Simulador!E13</f>
        <v>4195915.9951665625</v>
      </c>
      <c r="L5" s="7">
        <f>+J5*Simulador!$C$9</f>
        <v>1400000.0000000002</v>
      </c>
      <c r="M5" s="3">
        <f>+K5-L5</f>
        <v>2795915.9951665625</v>
      </c>
      <c r="N5" s="53">
        <f>+J5-M5</f>
        <v>17204084.004833438</v>
      </c>
    </row>
    <row r="6" spans="1:14">
      <c r="A6" s="9" t="s">
        <v>16</v>
      </c>
      <c r="B6" s="59">
        <v>2</v>
      </c>
      <c r="C6" s="3">
        <f t="shared" ref="C6:C10" si="0">+G5</f>
        <v>16765275.122163985</v>
      </c>
      <c r="D6" s="4">
        <f>+D5</f>
        <v>3474724.8778360141</v>
      </c>
      <c r="E6" s="7">
        <f>+C6*Simulador!$C$8</f>
        <v>201183.30146596782</v>
      </c>
      <c r="F6" s="3">
        <f t="shared" ref="F6:F10" si="1">+D6-E6</f>
        <v>3273541.5763700465</v>
      </c>
      <c r="G6" s="53">
        <f t="shared" ref="G6:G10" si="2">+C6-F6</f>
        <v>13491733.545793939</v>
      </c>
      <c r="I6" s="59">
        <v>2</v>
      </c>
      <c r="J6" s="3">
        <f t="shared" ref="J6:J10" si="3">+N5</f>
        <v>17204084.004833438</v>
      </c>
      <c r="K6" s="4">
        <f>+K5</f>
        <v>4195915.9951665625</v>
      </c>
      <c r="L6" s="7">
        <f>+J6*Simulador!$C$9</f>
        <v>1204285.8803383408</v>
      </c>
      <c r="M6" s="3">
        <f t="shared" ref="M6:M10" si="4">+K6-L6</f>
        <v>2991630.1148282215</v>
      </c>
      <c r="N6" s="53">
        <f t="shared" ref="N6:N10" si="5">+J6-M6</f>
        <v>14212453.890005216</v>
      </c>
    </row>
    <row r="7" spans="1:14">
      <c r="A7" s="9" t="s">
        <v>16</v>
      </c>
      <c r="B7" s="59">
        <v>3</v>
      </c>
      <c r="C7" s="3">
        <f t="shared" si="0"/>
        <v>13491733.545793939</v>
      </c>
      <c r="D7" s="4">
        <f t="shared" ref="D7:D10" si="6">+D6</f>
        <v>3474724.8778360141</v>
      </c>
      <c r="E7" s="7">
        <f>+C7*Simulador!$C$8</f>
        <v>161900.80254952729</v>
      </c>
      <c r="F7" s="3">
        <f t="shared" si="1"/>
        <v>3312824.0752864867</v>
      </c>
      <c r="G7" s="53">
        <f t="shared" si="2"/>
        <v>10178909.470507452</v>
      </c>
      <c r="I7" s="59">
        <v>3</v>
      </c>
      <c r="J7" s="3">
        <f t="shared" si="3"/>
        <v>14212453.890005216</v>
      </c>
      <c r="K7" s="4">
        <f t="shared" ref="K7:K10" si="7">+K6</f>
        <v>4195915.9951665625</v>
      </c>
      <c r="L7" s="7">
        <f>+J7*Simulador!$C$9</f>
        <v>994871.77230036526</v>
      </c>
      <c r="M7" s="3">
        <f t="shared" si="4"/>
        <v>3201044.2228661971</v>
      </c>
      <c r="N7" s="53">
        <f t="shared" si="5"/>
        <v>11011409.66713902</v>
      </c>
    </row>
    <row r="8" spans="1:14">
      <c r="A8" s="9" t="s">
        <v>16</v>
      </c>
      <c r="B8" s="59">
        <v>4</v>
      </c>
      <c r="C8" s="3">
        <f t="shared" si="0"/>
        <v>10178909.470507452</v>
      </c>
      <c r="D8" s="4">
        <f t="shared" si="6"/>
        <v>3474724.8778360141</v>
      </c>
      <c r="E8" s="7">
        <f>+C8*Simulador!$C$8</f>
        <v>122146.91364608944</v>
      </c>
      <c r="F8" s="3">
        <f t="shared" si="1"/>
        <v>3352577.9641899248</v>
      </c>
      <c r="G8" s="53">
        <f t="shared" si="2"/>
        <v>6826331.506317528</v>
      </c>
      <c r="I8" s="59">
        <v>4</v>
      </c>
      <c r="J8" s="3">
        <f t="shared" si="3"/>
        <v>11011409.66713902</v>
      </c>
      <c r="K8" s="4">
        <f t="shared" si="7"/>
        <v>4195915.9951665625</v>
      </c>
      <c r="L8" s="7">
        <f>+J8*Simulador!$C$9</f>
        <v>770798.6766997315</v>
      </c>
      <c r="M8" s="3">
        <f t="shared" si="4"/>
        <v>3425117.318466831</v>
      </c>
      <c r="N8" s="53">
        <f t="shared" si="5"/>
        <v>7586292.3486721888</v>
      </c>
    </row>
    <row r="9" spans="1:14">
      <c r="A9" s="9" t="s">
        <v>16</v>
      </c>
      <c r="B9" s="59">
        <v>5</v>
      </c>
      <c r="C9" s="3">
        <f t="shared" si="0"/>
        <v>6826331.506317528</v>
      </c>
      <c r="D9" s="4">
        <f t="shared" si="6"/>
        <v>3474724.8778360141</v>
      </c>
      <c r="E9" s="7">
        <f>+C9*Simulador!$C$8</f>
        <v>81915.978075810344</v>
      </c>
      <c r="F9" s="3">
        <f t="shared" si="1"/>
        <v>3392808.8997602039</v>
      </c>
      <c r="G9" s="53">
        <f t="shared" si="2"/>
        <v>3433522.6065573241</v>
      </c>
      <c r="I9" s="59">
        <v>5</v>
      </c>
      <c r="J9" s="3">
        <f t="shared" si="3"/>
        <v>7586292.3486721888</v>
      </c>
      <c r="K9" s="4">
        <f t="shared" si="7"/>
        <v>4195915.9951665625</v>
      </c>
      <c r="L9" s="7">
        <f>+J9*Simulador!$C$9</f>
        <v>531040.46440705331</v>
      </c>
      <c r="M9" s="3">
        <f t="shared" si="4"/>
        <v>3664875.5307595092</v>
      </c>
      <c r="N9" s="53">
        <f t="shared" si="5"/>
        <v>3921416.8179126796</v>
      </c>
    </row>
    <row r="10" spans="1:14" ht="19" thickBot="1">
      <c r="A10" s="9" t="s">
        <v>16</v>
      </c>
      <c r="B10" s="60">
        <v>6</v>
      </c>
      <c r="C10" s="54">
        <f t="shared" si="0"/>
        <v>3433522.6065573241</v>
      </c>
      <c r="D10" s="55">
        <f t="shared" si="6"/>
        <v>3474724.8778360141</v>
      </c>
      <c r="E10" s="56">
        <f>+C10*Simulador!$C$8</f>
        <v>41202.271278687891</v>
      </c>
      <c r="F10" s="54">
        <f t="shared" si="1"/>
        <v>3433522.6065573264</v>
      </c>
      <c r="G10" s="57">
        <f t="shared" si="2"/>
        <v>0</v>
      </c>
      <c r="I10" s="60">
        <v>6</v>
      </c>
      <c r="J10" s="54">
        <f t="shared" si="3"/>
        <v>3921416.8179126796</v>
      </c>
      <c r="K10" s="55">
        <f t="shared" si="7"/>
        <v>4195915.9951665625</v>
      </c>
      <c r="L10" s="56">
        <f>+J10*Simulador!$C$9</f>
        <v>274499.17725388758</v>
      </c>
      <c r="M10" s="54">
        <f t="shared" si="4"/>
        <v>3921416.817912675</v>
      </c>
      <c r="N10" s="57">
        <f t="shared" si="5"/>
        <v>4.6566128730773926E-9</v>
      </c>
    </row>
    <row r="11" spans="1:14">
      <c r="A11" s="9" t="s">
        <v>16</v>
      </c>
    </row>
    <row r="12" spans="1:14">
      <c r="A12" s="9" t="s">
        <v>16</v>
      </c>
    </row>
    <row r="13" spans="1:14" ht="19" thickBot="1">
      <c r="A13" s="11">
        <f>+B27</f>
        <v>12</v>
      </c>
      <c r="B13" s="48"/>
      <c r="C13" s="44"/>
      <c r="D13" s="45"/>
      <c r="E13" s="49">
        <f>SUM(E15:E27)</f>
        <v>1594103.9870441924</v>
      </c>
      <c r="F13" s="47"/>
      <c r="G13" s="44"/>
      <c r="I13" s="48"/>
      <c r="J13" s="44"/>
      <c r="K13" s="45"/>
      <c r="L13" s="46">
        <f>SUM(L15:L27)</f>
        <v>10216477.277204914</v>
      </c>
      <c r="M13" s="47"/>
      <c r="N13" s="45"/>
    </row>
    <row r="14" spans="1:14">
      <c r="A14" s="9" t="s">
        <v>16</v>
      </c>
      <c r="B14" s="58" t="s">
        <v>2</v>
      </c>
      <c r="C14" s="50" t="s">
        <v>3</v>
      </c>
      <c r="D14" s="50" t="s">
        <v>4</v>
      </c>
      <c r="E14" s="50" t="s">
        <v>5</v>
      </c>
      <c r="F14" s="50" t="s">
        <v>7</v>
      </c>
      <c r="G14" s="51" t="s">
        <v>6</v>
      </c>
      <c r="I14" s="58" t="s">
        <v>2</v>
      </c>
      <c r="J14" s="50" t="s">
        <v>3</v>
      </c>
      <c r="K14" s="50" t="s">
        <v>4</v>
      </c>
      <c r="L14" s="50" t="s">
        <v>5</v>
      </c>
      <c r="M14" s="50" t="s">
        <v>7</v>
      </c>
      <c r="N14" s="51" t="s">
        <v>6</v>
      </c>
    </row>
    <row r="15" spans="1:14">
      <c r="A15" s="9" t="s">
        <v>16</v>
      </c>
      <c r="B15" s="59">
        <v>0</v>
      </c>
      <c r="C15" s="2">
        <v>0</v>
      </c>
      <c r="D15" s="2">
        <v>0</v>
      </c>
      <c r="E15" s="2">
        <v>0</v>
      </c>
      <c r="F15" s="3">
        <v>0</v>
      </c>
      <c r="G15" s="52">
        <f>+G4</f>
        <v>20000000</v>
      </c>
      <c r="I15" s="59">
        <v>0</v>
      </c>
      <c r="J15" s="2">
        <v>0</v>
      </c>
      <c r="K15" s="2">
        <v>0</v>
      </c>
      <c r="L15" s="2">
        <v>0</v>
      </c>
      <c r="M15" s="3">
        <v>0</v>
      </c>
      <c r="N15" s="53">
        <f>+G15</f>
        <v>20000000</v>
      </c>
    </row>
    <row r="16" spans="1:14">
      <c r="A16" s="9" t="s">
        <v>16</v>
      </c>
      <c r="B16" s="59">
        <v>1</v>
      </c>
      <c r="C16" s="3">
        <f>+G15</f>
        <v>20000000</v>
      </c>
      <c r="D16" s="6">
        <f>+Simulador!D14</f>
        <v>1799508.6655870159</v>
      </c>
      <c r="E16" s="7">
        <f>+C16*Simulador!$C$8</f>
        <v>240000</v>
      </c>
      <c r="F16" s="3">
        <f>+D16-E16</f>
        <v>1559508.6655870159</v>
      </c>
      <c r="G16" s="53">
        <f>+C16-F16</f>
        <v>18440491.334412985</v>
      </c>
      <c r="I16" s="59">
        <v>1</v>
      </c>
      <c r="J16" s="3">
        <f>+N15</f>
        <v>20000000</v>
      </c>
      <c r="K16" s="6">
        <f>+Simulador!E14</f>
        <v>2518039.7731004092</v>
      </c>
      <c r="L16" s="7">
        <f>+J16*Simulador!$C$9</f>
        <v>1400000.0000000002</v>
      </c>
      <c r="M16" s="3">
        <f>+K16-L16</f>
        <v>1118039.773100409</v>
      </c>
      <c r="N16" s="53">
        <f>+J16-M16</f>
        <v>18881960.22689959</v>
      </c>
    </row>
    <row r="17" spans="1:14">
      <c r="A17" s="9" t="s">
        <v>16</v>
      </c>
      <c r="B17" s="59">
        <v>2</v>
      </c>
      <c r="C17" s="3">
        <f t="shared" ref="C17:C21" si="8">+G16</f>
        <v>18440491.334412985</v>
      </c>
      <c r="D17" s="4">
        <f>+D16</f>
        <v>1799508.6655870159</v>
      </c>
      <c r="E17" s="7">
        <f>+C17*Simulador!$C$8</f>
        <v>221285.89601295581</v>
      </c>
      <c r="F17" s="3">
        <f t="shared" ref="F17:F21" si="9">+D17-E17</f>
        <v>1578222.7695740601</v>
      </c>
      <c r="G17" s="53">
        <f t="shared" ref="G17:G21" si="10">+C17-F17</f>
        <v>16862268.564838924</v>
      </c>
      <c r="I17" s="59">
        <v>2</v>
      </c>
      <c r="J17" s="3">
        <f t="shared" ref="J17:J21" si="11">+N16</f>
        <v>18881960.22689959</v>
      </c>
      <c r="K17" s="4">
        <f>+K16</f>
        <v>2518039.7731004092</v>
      </c>
      <c r="L17" s="7">
        <f>+J17*Simulador!$C$9</f>
        <v>1321737.2158829714</v>
      </c>
      <c r="M17" s="3">
        <f t="shared" ref="M17:M21" si="12">+K17-L17</f>
        <v>1196302.5572174378</v>
      </c>
      <c r="N17" s="53">
        <f t="shared" ref="N17:N21" si="13">+J17-M17</f>
        <v>17685657.669682153</v>
      </c>
    </row>
    <row r="18" spans="1:14">
      <c r="A18" s="9" t="s">
        <v>16</v>
      </c>
      <c r="B18" s="59">
        <v>3</v>
      </c>
      <c r="C18" s="3">
        <f t="shared" si="8"/>
        <v>16862268.564838924</v>
      </c>
      <c r="D18" s="4">
        <f t="shared" ref="D18:D21" si="14">+D17</f>
        <v>1799508.6655870159</v>
      </c>
      <c r="E18" s="7">
        <f>+C18*Simulador!$C$8</f>
        <v>202347.22277806708</v>
      </c>
      <c r="F18" s="3">
        <f t="shared" si="9"/>
        <v>1597161.4428089489</v>
      </c>
      <c r="G18" s="53">
        <f t="shared" si="10"/>
        <v>15265107.122029975</v>
      </c>
      <c r="I18" s="59">
        <v>3</v>
      </c>
      <c r="J18" s="3">
        <f t="shared" si="11"/>
        <v>17685657.669682153</v>
      </c>
      <c r="K18" s="4">
        <f t="shared" ref="K18:K21" si="15">+K17</f>
        <v>2518039.7731004092</v>
      </c>
      <c r="L18" s="7">
        <f>+J18*Simulador!$C$9</f>
        <v>1237996.0368777509</v>
      </c>
      <c r="M18" s="3">
        <f t="shared" si="12"/>
        <v>1280043.7362226583</v>
      </c>
      <c r="N18" s="53">
        <f t="shared" si="13"/>
        <v>16405613.933459494</v>
      </c>
    </row>
    <row r="19" spans="1:14">
      <c r="A19" s="9" t="s">
        <v>16</v>
      </c>
      <c r="B19" s="59">
        <v>4</v>
      </c>
      <c r="C19" s="3">
        <f t="shared" si="8"/>
        <v>15265107.122029975</v>
      </c>
      <c r="D19" s="4">
        <f t="shared" si="14"/>
        <v>1799508.6655870159</v>
      </c>
      <c r="E19" s="7">
        <f>+C19*Simulador!$C$8</f>
        <v>183181.28546435971</v>
      </c>
      <c r="F19" s="3">
        <f t="shared" si="9"/>
        <v>1616327.3801226562</v>
      </c>
      <c r="G19" s="53">
        <f t="shared" si="10"/>
        <v>13648779.741907319</v>
      </c>
      <c r="I19" s="59">
        <v>4</v>
      </c>
      <c r="J19" s="3">
        <f t="shared" si="11"/>
        <v>16405613.933459494</v>
      </c>
      <c r="K19" s="4">
        <f t="shared" si="15"/>
        <v>2518039.7731004092</v>
      </c>
      <c r="L19" s="7">
        <f>+J19*Simulador!$C$9</f>
        <v>1148392.9753421647</v>
      </c>
      <c r="M19" s="3">
        <f t="shared" si="12"/>
        <v>1369646.7977582444</v>
      </c>
      <c r="N19" s="53">
        <f t="shared" si="13"/>
        <v>15035967.13570125</v>
      </c>
    </row>
    <row r="20" spans="1:14">
      <c r="A20" s="9" t="s">
        <v>16</v>
      </c>
      <c r="B20" s="59">
        <v>5</v>
      </c>
      <c r="C20" s="3">
        <f t="shared" si="8"/>
        <v>13648779.741907319</v>
      </c>
      <c r="D20" s="4">
        <f t="shared" si="14"/>
        <v>1799508.6655870159</v>
      </c>
      <c r="E20" s="7">
        <f>+C20*Simulador!$C$8</f>
        <v>163785.35690288784</v>
      </c>
      <c r="F20" s="3">
        <f t="shared" si="9"/>
        <v>1635723.3086841281</v>
      </c>
      <c r="G20" s="53">
        <f t="shared" si="10"/>
        <v>12013056.433223192</v>
      </c>
      <c r="I20" s="59">
        <v>5</v>
      </c>
      <c r="J20" s="3">
        <f t="shared" si="11"/>
        <v>15035967.13570125</v>
      </c>
      <c r="K20" s="4">
        <f t="shared" si="15"/>
        <v>2518039.7731004092</v>
      </c>
      <c r="L20" s="7">
        <f>+J20*Simulador!$C$9</f>
        <v>1052517.6994990876</v>
      </c>
      <c r="M20" s="3">
        <f t="shared" si="12"/>
        <v>1465522.0736013216</v>
      </c>
      <c r="N20" s="53">
        <f t="shared" si="13"/>
        <v>13570445.062099928</v>
      </c>
    </row>
    <row r="21" spans="1:14">
      <c r="A21" s="9" t="s">
        <v>16</v>
      </c>
      <c r="B21" s="59">
        <v>6</v>
      </c>
      <c r="C21" s="3">
        <f t="shared" si="8"/>
        <v>12013056.433223192</v>
      </c>
      <c r="D21" s="4">
        <f t="shared" si="14"/>
        <v>1799508.6655870159</v>
      </c>
      <c r="E21" s="7">
        <f>+C21*Simulador!$C$8</f>
        <v>144156.67719867831</v>
      </c>
      <c r="F21" s="3">
        <f t="shared" si="9"/>
        <v>1655351.9883883377</v>
      </c>
      <c r="G21" s="53">
        <f t="shared" si="10"/>
        <v>10357704.444834854</v>
      </c>
      <c r="I21" s="59">
        <v>6</v>
      </c>
      <c r="J21" s="3">
        <f t="shared" si="11"/>
        <v>13570445.062099928</v>
      </c>
      <c r="K21" s="4">
        <f t="shared" si="15"/>
        <v>2518039.7731004092</v>
      </c>
      <c r="L21" s="7">
        <f>+J21*Simulador!$C$9</f>
        <v>949931.15434699506</v>
      </c>
      <c r="M21" s="3">
        <f t="shared" si="12"/>
        <v>1568108.6187534141</v>
      </c>
      <c r="N21" s="53">
        <f t="shared" si="13"/>
        <v>12002336.443346513</v>
      </c>
    </row>
    <row r="22" spans="1:14">
      <c r="A22" s="9" t="s">
        <v>16</v>
      </c>
      <c r="B22" s="59">
        <v>7</v>
      </c>
      <c r="C22" s="3">
        <f t="shared" ref="C22:C27" si="16">+G21</f>
        <v>10357704.444834854</v>
      </c>
      <c r="D22" s="4">
        <f t="shared" ref="D22:D27" si="17">+D21</f>
        <v>1799508.6655870159</v>
      </c>
      <c r="E22" s="7">
        <f>+C22*Simulador!$C$8</f>
        <v>124292.45333801825</v>
      </c>
      <c r="F22" s="3">
        <f t="shared" ref="F22:F27" si="18">+D22-E22</f>
        <v>1675216.2122489978</v>
      </c>
      <c r="G22" s="53">
        <f t="shared" ref="G22:G27" si="19">+C22-F22</f>
        <v>8682488.2325858567</v>
      </c>
      <c r="I22" s="59">
        <v>7</v>
      </c>
      <c r="J22" s="3">
        <f t="shared" ref="J22:J27" si="20">+N21</f>
        <v>12002336.443346513</v>
      </c>
      <c r="K22" s="4">
        <f t="shared" ref="K22:K27" si="21">+K21</f>
        <v>2518039.7731004092</v>
      </c>
      <c r="L22" s="7">
        <f>+J22*Simulador!$C$9</f>
        <v>840163.551034256</v>
      </c>
      <c r="M22" s="3">
        <f t="shared" ref="M22:M27" si="22">+K22-L22</f>
        <v>1677876.2220661533</v>
      </c>
      <c r="N22" s="53">
        <f t="shared" ref="N22:N27" si="23">+J22-M22</f>
        <v>10324460.221280361</v>
      </c>
    </row>
    <row r="23" spans="1:14">
      <c r="A23" s="9" t="s">
        <v>16</v>
      </c>
      <c r="B23" s="59">
        <v>8</v>
      </c>
      <c r="C23" s="3">
        <f t="shared" si="16"/>
        <v>8682488.2325858567</v>
      </c>
      <c r="D23" s="4">
        <f t="shared" si="17"/>
        <v>1799508.6655870159</v>
      </c>
      <c r="E23" s="7">
        <f>+C23*Simulador!$C$8</f>
        <v>104189.85879103029</v>
      </c>
      <c r="F23" s="3">
        <f t="shared" si="18"/>
        <v>1695318.8067959857</v>
      </c>
      <c r="G23" s="53">
        <f t="shared" si="19"/>
        <v>6987169.4257898713</v>
      </c>
      <c r="I23" s="59">
        <v>8</v>
      </c>
      <c r="J23" s="3">
        <f t="shared" si="20"/>
        <v>10324460.221280361</v>
      </c>
      <c r="K23" s="4">
        <f t="shared" si="21"/>
        <v>2518039.7731004092</v>
      </c>
      <c r="L23" s="7">
        <f>+J23*Simulador!$C$9</f>
        <v>722712.21548962535</v>
      </c>
      <c r="M23" s="3">
        <f t="shared" si="22"/>
        <v>1795327.5576107837</v>
      </c>
      <c r="N23" s="53">
        <f t="shared" si="23"/>
        <v>8529132.6636695769</v>
      </c>
    </row>
    <row r="24" spans="1:14">
      <c r="A24" s="9" t="s">
        <v>16</v>
      </c>
      <c r="B24" s="59">
        <v>9</v>
      </c>
      <c r="C24" s="3">
        <f t="shared" si="16"/>
        <v>6987169.4257898713</v>
      </c>
      <c r="D24" s="4">
        <f t="shared" si="17"/>
        <v>1799508.6655870159</v>
      </c>
      <c r="E24" s="7">
        <f>+C24*Simulador!$C$8</f>
        <v>83846.033109478463</v>
      </c>
      <c r="F24" s="3">
        <f t="shared" si="18"/>
        <v>1715662.6324775375</v>
      </c>
      <c r="G24" s="53">
        <f t="shared" si="19"/>
        <v>5271506.7933123335</v>
      </c>
      <c r="I24" s="59">
        <v>9</v>
      </c>
      <c r="J24" s="3">
        <f t="shared" si="20"/>
        <v>8529132.6636695769</v>
      </c>
      <c r="K24" s="4">
        <f t="shared" si="21"/>
        <v>2518039.7731004092</v>
      </c>
      <c r="L24" s="7">
        <f>+J24*Simulador!$C$9</f>
        <v>597039.28645687038</v>
      </c>
      <c r="M24" s="3">
        <f t="shared" si="22"/>
        <v>1921000.4866435388</v>
      </c>
      <c r="N24" s="53">
        <f t="shared" si="23"/>
        <v>6608132.1770260381</v>
      </c>
    </row>
    <row r="25" spans="1:14">
      <c r="A25" s="9" t="s">
        <v>16</v>
      </c>
      <c r="B25" s="59">
        <v>10</v>
      </c>
      <c r="C25" s="3">
        <f t="shared" si="16"/>
        <v>5271506.7933123335</v>
      </c>
      <c r="D25" s="4">
        <f t="shared" si="17"/>
        <v>1799508.6655870159</v>
      </c>
      <c r="E25" s="7">
        <f>+C25*Simulador!$C$8</f>
        <v>63258.081519748004</v>
      </c>
      <c r="F25" s="3">
        <f t="shared" si="18"/>
        <v>1736250.5840672678</v>
      </c>
      <c r="G25" s="53">
        <f t="shared" si="19"/>
        <v>3535256.2092450657</v>
      </c>
      <c r="I25" s="59">
        <v>10</v>
      </c>
      <c r="J25" s="3">
        <f t="shared" si="20"/>
        <v>6608132.1770260381</v>
      </c>
      <c r="K25" s="4">
        <f t="shared" si="21"/>
        <v>2518039.7731004092</v>
      </c>
      <c r="L25" s="7">
        <f>+J25*Simulador!$C$9</f>
        <v>462569.25239182269</v>
      </c>
      <c r="M25" s="3">
        <f t="shared" si="22"/>
        <v>2055470.5207085866</v>
      </c>
      <c r="N25" s="53">
        <f t="shared" si="23"/>
        <v>4552661.656317452</v>
      </c>
    </row>
    <row r="26" spans="1:14">
      <c r="A26" s="9" t="s">
        <v>16</v>
      </c>
      <c r="B26" s="59">
        <v>11</v>
      </c>
      <c r="C26" s="3">
        <f t="shared" si="16"/>
        <v>3535256.2092450657</v>
      </c>
      <c r="D26" s="4">
        <f t="shared" si="17"/>
        <v>1799508.6655870159</v>
      </c>
      <c r="E26" s="7">
        <f>+C26*Simulador!$C$8</f>
        <v>42423.074510940787</v>
      </c>
      <c r="F26" s="3">
        <f t="shared" si="18"/>
        <v>1757085.5910760751</v>
      </c>
      <c r="G26" s="53">
        <f t="shared" si="19"/>
        <v>1778170.6181689906</v>
      </c>
      <c r="I26" s="59">
        <v>11</v>
      </c>
      <c r="J26" s="3">
        <f t="shared" si="20"/>
        <v>4552661.656317452</v>
      </c>
      <c r="K26" s="4">
        <f t="shared" si="21"/>
        <v>2518039.7731004092</v>
      </c>
      <c r="L26" s="7">
        <f>+J26*Simulador!$C$9</f>
        <v>318686.31594222167</v>
      </c>
      <c r="M26" s="3">
        <f t="shared" si="22"/>
        <v>2199353.4571581874</v>
      </c>
      <c r="N26" s="53">
        <f t="shared" si="23"/>
        <v>2353308.1991592646</v>
      </c>
    </row>
    <row r="27" spans="1:14" ht="19" thickBot="1">
      <c r="A27" s="9" t="s">
        <v>16</v>
      </c>
      <c r="B27" s="60">
        <v>12</v>
      </c>
      <c r="C27" s="54">
        <f t="shared" si="16"/>
        <v>1778170.6181689906</v>
      </c>
      <c r="D27" s="55">
        <f t="shared" si="17"/>
        <v>1799508.6655870159</v>
      </c>
      <c r="E27" s="56">
        <f>+C27*Simulador!$C$8</f>
        <v>21338.047418027887</v>
      </c>
      <c r="F27" s="54">
        <f t="shared" si="18"/>
        <v>1778170.618168988</v>
      </c>
      <c r="G27" s="57">
        <f t="shared" si="19"/>
        <v>2.5611370801925659E-9</v>
      </c>
      <c r="I27" s="60">
        <v>12</v>
      </c>
      <c r="J27" s="54">
        <f t="shared" si="20"/>
        <v>2353308.1991592646</v>
      </c>
      <c r="K27" s="55">
        <f t="shared" si="21"/>
        <v>2518039.7731004092</v>
      </c>
      <c r="L27" s="56">
        <f>+J27*Simulador!$C$9</f>
        <v>164731.57394114853</v>
      </c>
      <c r="M27" s="54">
        <f t="shared" si="22"/>
        <v>2353308.1991592608</v>
      </c>
      <c r="N27" s="57">
        <f t="shared" si="23"/>
        <v>3.7252902984619141E-9</v>
      </c>
    </row>
    <row r="28" spans="1:14">
      <c r="A28" s="9" t="s">
        <v>16</v>
      </c>
    </row>
    <row r="29" spans="1:14">
      <c r="A29" s="9" t="s">
        <v>16</v>
      </c>
    </row>
    <row r="30" spans="1:14" ht="19" thickBot="1">
      <c r="A30" s="11">
        <f>+B50</f>
        <v>18</v>
      </c>
      <c r="B30" s="48"/>
      <c r="C30" s="44"/>
      <c r="D30" s="45"/>
      <c r="E30" s="49">
        <f>SUM(E32:E50)</f>
        <v>2356999.2406454361</v>
      </c>
      <c r="F30" s="47"/>
      <c r="G30" s="44"/>
      <c r="I30" s="48"/>
      <c r="J30" s="44"/>
      <c r="K30" s="45"/>
      <c r="L30" s="46">
        <f>SUM(L32:L50)</f>
        <v>15788536.597010322</v>
      </c>
      <c r="M30" s="47"/>
      <c r="N30" s="45"/>
    </row>
    <row r="31" spans="1:14">
      <c r="A31" s="9" t="s">
        <v>16</v>
      </c>
      <c r="B31" s="58" t="s">
        <v>2</v>
      </c>
      <c r="C31" s="50" t="s">
        <v>3</v>
      </c>
      <c r="D31" s="50" t="s">
        <v>4</v>
      </c>
      <c r="E31" s="50" t="s">
        <v>5</v>
      </c>
      <c r="F31" s="50" t="s">
        <v>7</v>
      </c>
      <c r="G31" s="51" t="s">
        <v>6</v>
      </c>
      <c r="I31" s="58" t="s">
        <v>2</v>
      </c>
      <c r="J31" s="50" t="s">
        <v>3</v>
      </c>
      <c r="K31" s="50" t="s">
        <v>4</v>
      </c>
      <c r="L31" s="50" t="s">
        <v>5</v>
      </c>
      <c r="M31" s="50" t="s">
        <v>7</v>
      </c>
      <c r="N31" s="51" t="s">
        <v>6</v>
      </c>
    </row>
    <row r="32" spans="1:14">
      <c r="A32" s="9" t="s">
        <v>16</v>
      </c>
      <c r="B32" s="59">
        <v>0</v>
      </c>
      <c r="C32" s="2">
        <v>0</v>
      </c>
      <c r="D32" s="2">
        <v>0</v>
      </c>
      <c r="E32" s="2">
        <v>0</v>
      </c>
      <c r="F32" s="3">
        <v>0</v>
      </c>
      <c r="G32" s="53">
        <f>+G4</f>
        <v>20000000</v>
      </c>
      <c r="I32" s="59">
        <v>0</v>
      </c>
      <c r="J32" s="2">
        <v>0</v>
      </c>
      <c r="K32" s="2">
        <v>0</v>
      </c>
      <c r="L32" s="2">
        <v>0</v>
      </c>
      <c r="M32" s="3">
        <v>0</v>
      </c>
      <c r="N32" s="53">
        <f>+G32</f>
        <v>20000000</v>
      </c>
    </row>
    <row r="33" spans="1:14">
      <c r="A33" s="9" t="s">
        <v>16</v>
      </c>
      <c r="B33" s="59">
        <v>1</v>
      </c>
      <c r="C33" s="3">
        <f>+G32</f>
        <v>20000000</v>
      </c>
      <c r="D33" s="8">
        <f>+Simulador!D15</f>
        <v>1242055.513369191</v>
      </c>
      <c r="E33" s="7">
        <f>+C33*Simulador!$C$8</f>
        <v>240000</v>
      </c>
      <c r="F33" s="3">
        <f>+D33-E33</f>
        <v>1002055.513369191</v>
      </c>
      <c r="G33" s="53">
        <f>+C33-F33</f>
        <v>18997944.486630809</v>
      </c>
      <c r="I33" s="59">
        <v>1</v>
      </c>
      <c r="J33" s="3">
        <f>+N32</f>
        <v>20000000</v>
      </c>
      <c r="K33" s="8">
        <f>+Simulador!E15</f>
        <v>1988252.0331672402</v>
      </c>
      <c r="L33" s="7">
        <f>+J33*Simulador!$C$9</f>
        <v>1400000.0000000002</v>
      </c>
      <c r="M33" s="3">
        <f>+K33-L33</f>
        <v>588252.03316723998</v>
      </c>
      <c r="N33" s="53">
        <f>+J33-M33</f>
        <v>19411747.966832761</v>
      </c>
    </row>
    <row r="34" spans="1:14">
      <c r="A34" s="9" t="s">
        <v>16</v>
      </c>
      <c r="B34" s="59">
        <v>2</v>
      </c>
      <c r="C34" s="3">
        <f t="shared" ref="C34:C44" si="24">+G33</f>
        <v>18997944.486630809</v>
      </c>
      <c r="D34" s="4">
        <f>+D33</f>
        <v>1242055.513369191</v>
      </c>
      <c r="E34" s="7">
        <f>+C34*Simulador!$C$8</f>
        <v>227975.33383956971</v>
      </c>
      <c r="F34" s="3">
        <f t="shared" ref="F34:F44" si="25">+D34-E34</f>
        <v>1014080.1795296213</v>
      </c>
      <c r="G34" s="53">
        <f t="shared" ref="G34:G44" si="26">+C34-F34</f>
        <v>17983864.307101186</v>
      </c>
      <c r="I34" s="59">
        <v>2</v>
      </c>
      <c r="J34" s="3">
        <f t="shared" ref="J34:J44" si="27">+N33</f>
        <v>19411747.966832761</v>
      </c>
      <c r="K34" s="4">
        <f>+K33</f>
        <v>1988252.0331672402</v>
      </c>
      <c r="L34" s="7">
        <f>+J34*Simulador!$C$9</f>
        <v>1358822.3576782935</v>
      </c>
      <c r="M34" s="3">
        <f t="shared" ref="M34:M44" si="28">+K34-L34</f>
        <v>629429.67548894673</v>
      </c>
      <c r="N34" s="53">
        <f t="shared" ref="N34:N44" si="29">+J34-M34</f>
        <v>18782318.291343816</v>
      </c>
    </row>
    <row r="35" spans="1:14">
      <c r="A35" s="9" t="s">
        <v>16</v>
      </c>
      <c r="B35" s="59">
        <v>3</v>
      </c>
      <c r="C35" s="3">
        <f t="shared" si="24"/>
        <v>17983864.307101186</v>
      </c>
      <c r="D35" s="4">
        <f t="shared" ref="D35:D44" si="30">+D34</f>
        <v>1242055.513369191</v>
      </c>
      <c r="E35" s="7">
        <f>+C35*Simulador!$C$8</f>
        <v>215806.37168521425</v>
      </c>
      <c r="F35" s="3">
        <f t="shared" si="25"/>
        <v>1026249.1416839767</v>
      </c>
      <c r="G35" s="53">
        <f t="shared" si="26"/>
        <v>16957615.165417209</v>
      </c>
      <c r="I35" s="59">
        <v>3</v>
      </c>
      <c r="J35" s="3">
        <f t="shared" si="27"/>
        <v>18782318.291343816</v>
      </c>
      <c r="K35" s="4">
        <f t="shared" ref="K35:K44" si="31">+K34</f>
        <v>1988252.0331672402</v>
      </c>
      <c r="L35" s="7">
        <f>+J35*Simulador!$C$9</f>
        <v>1314762.2803940673</v>
      </c>
      <c r="M35" s="3">
        <f t="shared" si="28"/>
        <v>673489.75277317292</v>
      </c>
      <c r="N35" s="53">
        <f t="shared" si="29"/>
        <v>18108828.538570642</v>
      </c>
    </row>
    <row r="36" spans="1:14">
      <c r="A36" s="9" t="s">
        <v>16</v>
      </c>
      <c r="B36" s="59">
        <v>4</v>
      </c>
      <c r="C36" s="3">
        <f t="shared" si="24"/>
        <v>16957615.165417209</v>
      </c>
      <c r="D36" s="4">
        <f t="shared" si="30"/>
        <v>1242055.513369191</v>
      </c>
      <c r="E36" s="7">
        <f>+C36*Simulador!$C$8</f>
        <v>203491.3819850065</v>
      </c>
      <c r="F36" s="3">
        <f t="shared" si="25"/>
        <v>1038564.1313841845</v>
      </c>
      <c r="G36" s="53">
        <f t="shared" si="26"/>
        <v>15919051.034033025</v>
      </c>
      <c r="I36" s="59">
        <v>4</v>
      </c>
      <c r="J36" s="3">
        <f t="shared" si="27"/>
        <v>18108828.538570642</v>
      </c>
      <c r="K36" s="4">
        <f t="shared" si="31"/>
        <v>1988252.0331672402</v>
      </c>
      <c r="L36" s="7">
        <f>+J36*Simulador!$C$9</f>
        <v>1267617.997699945</v>
      </c>
      <c r="M36" s="3">
        <f t="shared" si="28"/>
        <v>720634.03546729521</v>
      </c>
      <c r="N36" s="53">
        <f t="shared" si="29"/>
        <v>17388194.503103346</v>
      </c>
    </row>
    <row r="37" spans="1:14">
      <c r="A37" s="9" t="s">
        <v>16</v>
      </c>
      <c r="B37" s="59">
        <v>5</v>
      </c>
      <c r="C37" s="3">
        <f t="shared" si="24"/>
        <v>15919051.034033025</v>
      </c>
      <c r="D37" s="4">
        <f t="shared" si="30"/>
        <v>1242055.513369191</v>
      </c>
      <c r="E37" s="7">
        <f>+C37*Simulador!$C$8</f>
        <v>191028.61240839629</v>
      </c>
      <c r="F37" s="3">
        <f t="shared" si="25"/>
        <v>1051026.9009607947</v>
      </c>
      <c r="G37" s="53">
        <f t="shared" si="26"/>
        <v>14868024.133072231</v>
      </c>
      <c r="I37" s="59">
        <v>5</v>
      </c>
      <c r="J37" s="3">
        <f t="shared" si="27"/>
        <v>17388194.503103346</v>
      </c>
      <c r="K37" s="4">
        <f t="shared" si="31"/>
        <v>1988252.0331672402</v>
      </c>
      <c r="L37" s="7">
        <f>+J37*Simulador!$C$9</f>
        <v>1217173.6152172342</v>
      </c>
      <c r="M37" s="3">
        <f t="shared" si="28"/>
        <v>771078.41795000597</v>
      </c>
      <c r="N37" s="53">
        <f t="shared" si="29"/>
        <v>16617116.085153339</v>
      </c>
    </row>
    <row r="38" spans="1:14">
      <c r="A38" s="9" t="s">
        <v>16</v>
      </c>
      <c r="B38" s="59">
        <v>6</v>
      </c>
      <c r="C38" s="3">
        <f t="shared" si="24"/>
        <v>14868024.133072231</v>
      </c>
      <c r="D38" s="4">
        <f t="shared" si="30"/>
        <v>1242055.513369191</v>
      </c>
      <c r="E38" s="7">
        <f>+C38*Simulador!$C$8</f>
        <v>178416.28959686679</v>
      </c>
      <c r="F38" s="3">
        <f t="shared" si="25"/>
        <v>1063639.2237723242</v>
      </c>
      <c r="G38" s="53">
        <f t="shared" si="26"/>
        <v>13804384.909299906</v>
      </c>
      <c r="I38" s="59">
        <v>6</v>
      </c>
      <c r="J38" s="3">
        <f t="shared" si="27"/>
        <v>16617116.085153339</v>
      </c>
      <c r="K38" s="4">
        <f t="shared" si="31"/>
        <v>1988252.0331672402</v>
      </c>
      <c r="L38" s="7">
        <f>+J38*Simulador!$C$9</f>
        <v>1163198.125960734</v>
      </c>
      <c r="M38" s="3">
        <f t="shared" si="28"/>
        <v>825053.90720650624</v>
      </c>
      <c r="N38" s="53">
        <f t="shared" si="29"/>
        <v>15792062.177946834</v>
      </c>
    </row>
    <row r="39" spans="1:14">
      <c r="A39" s="9" t="s">
        <v>16</v>
      </c>
      <c r="B39" s="59">
        <v>7</v>
      </c>
      <c r="C39" s="3">
        <f t="shared" si="24"/>
        <v>13804384.909299906</v>
      </c>
      <c r="D39" s="4">
        <f t="shared" si="30"/>
        <v>1242055.513369191</v>
      </c>
      <c r="E39" s="7">
        <f>+C39*Simulador!$C$8</f>
        <v>165652.61891159887</v>
      </c>
      <c r="F39" s="3">
        <f t="shared" si="25"/>
        <v>1076402.8944575922</v>
      </c>
      <c r="G39" s="53">
        <f t="shared" si="26"/>
        <v>12727982.014842315</v>
      </c>
      <c r="I39" s="59">
        <v>7</v>
      </c>
      <c r="J39" s="3">
        <f t="shared" si="27"/>
        <v>15792062.177946834</v>
      </c>
      <c r="K39" s="4">
        <f t="shared" si="31"/>
        <v>1988252.0331672402</v>
      </c>
      <c r="L39" s="7">
        <f>+J39*Simulador!$C$9</f>
        <v>1105444.3524562784</v>
      </c>
      <c r="M39" s="3">
        <f t="shared" si="28"/>
        <v>882807.68071096181</v>
      </c>
      <c r="N39" s="53">
        <f t="shared" si="29"/>
        <v>14909254.497235872</v>
      </c>
    </row>
    <row r="40" spans="1:14">
      <c r="A40" s="9" t="s">
        <v>16</v>
      </c>
      <c r="B40" s="59">
        <v>8</v>
      </c>
      <c r="C40" s="3">
        <f t="shared" si="24"/>
        <v>12727982.014842315</v>
      </c>
      <c r="D40" s="4">
        <f t="shared" si="30"/>
        <v>1242055.513369191</v>
      </c>
      <c r="E40" s="7">
        <f>+C40*Simulador!$C$8</f>
        <v>152735.78417810777</v>
      </c>
      <c r="F40" s="3">
        <f t="shared" si="25"/>
        <v>1089319.7291910832</v>
      </c>
      <c r="G40" s="53">
        <f t="shared" si="26"/>
        <v>11638662.285651231</v>
      </c>
      <c r="I40" s="59">
        <v>8</v>
      </c>
      <c r="J40" s="3">
        <f t="shared" si="27"/>
        <v>14909254.497235872</v>
      </c>
      <c r="K40" s="4">
        <f t="shared" si="31"/>
        <v>1988252.0331672402</v>
      </c>
      <c r="L40" s="7">
        <f>+J40*Simulador!$C$9</f>
        <v>1043647.8148065112</v>
      </c>
      <c r="M40" s="3">
        <f t="shared" si="28"/>
        <v>944604.21836072905</v>
      </c>
      <c r="N40" s="53">
        <f t="shared" si="29"/>
        <v>13964650.278875142</v>
      </c>
    </row>
    <row r="41" spans="1:14">
      <c r="A41" s="9" t="s">
        <v>16</v>
      </c>
      <c r="B41" s="59">
        <v>9</v>
      </c>
      <c r="C41" s="3">
        <f t="shared" si="24"/>
        <v>11638662.285651231</v>
      </c>
      <c r="D41" s="4">
        <f t="shared" si="30"/>
        <v>1242055.513369191</v>
      </c>
      <c r="E41" s="7">
        <f>+C41*Simulador!$C$8</f>
        <v>139663.94742781477</v>
      </c>
      <c r="F41" s="3">
        <f t="shared" si="25"/>
        <v>1102391.5659413761</v>
      </c>
      <c r="G41" s="53">
        <f t="shared" si="26"/>
        <v>10536270.719709855</v>
      </c>
      <c r="I41" s="59">
        <v>9</v>
      </c>
      <c r="J41" s="3">
        <f t="shared" si="27"/>
        <v>13964650.278875142</v>
      </c>
      <c r="K41" s="4">
        <f t="shared" si="31"/>
        <v>1988252.0331672402</v>
      </c>
      <c r="L41" s="7">
        <f>+J41*Simulador!$C$9</f>
        <v>977525.51952126005</v>
      </c>
      <c r="M41" s="3">
        <f t="shared" si="28"/>
        <v>1010726.5136459802</v>
      </c>
      <c r="N41" s="53">
        <f t="shared" si="29"/>
        <v>12953923.765229162</v>
      </c>
    </row>
    <row r="42" spans="1:14">
      <c r="A42" s="9" t="s">
        <v>16</v>
      </c>
      <c r="B42" s="59">
        <v>10</v>
      </c>
      <c r="C42" s="3">
        <f t="shared" si="24"/>
        <v>10536270.719709855</v>
      </c>
      <c r="D42" s="4">
        <f t="shared" si="30"/>
        <v>1242055.513369191</v>
      </c>
      <c r="E42" s="7">
        <f>+C42*Simulador!$C$8</f>
        <v>126435.24863651826</v>
      </c>
      <c r="F42" s="3">
        <f t="shared" si="25"/>
        <v>1115620.2647326728</v>
      </c>
      <c r="G42" s="53">
        <f t="shared" si="26"/>
        <v>9420650.4549771808</v>
      </c>
      <c r="I42" s="59">
        <v>10</v>
      </c>
      <c r="J42" s="3">
        <f t="shared" si="27"/>
        <v>12953923.765229162</v>
      </c>
      <c r="K42" s="4">
        <f t="shared" si="31"/>
        <v>1988252.0331672402</v>
      </c>
      <c r="L42" s="7">
        <f>+J42*Simulador!$C$9</f>
        <v>906774.66356604139</v>
      </c>
      <c r="M42" s="3">
        <f t="shared" si="28"/>
        <v>1081477.3696011989</v>
      </c>
      <c r="N42" s="53">
        <f t="shared" si="29"/>
        <v>11872446.395627962</v>
      </c>
    </row>
    <row r="43" spans="1:14">
      <c r="A43" s="9" t="s">
        <v>16</v>
      </c>
      <c r="B43" s="59">
        <v>11</v>
      </c>
      <c r="C43" s="3">
        <f t="shared" si="24"/>
        <v>9420650.4549771808</v>
      </c>
      <c r="D43" s="4">
        <f t="shared" si="30"/>
        <v>1242055.513369191</v>
      </c>
      <c r="E43" s="7">
        <f>+C43*Simulador!$C$8</f>
        <v>113047.80545972617</v>
      </c>
      <c r="F43" s="3">
        <f t="shared" si="25"/>
        <v>1129007.7079094648</v>
      </c>
      <c r="G43" s="53">
        <f t="shared" si="26"/>
        <v>8291642.747067716</v>
      </c>
      <c r="I43" s="59">
        <v>11</v>
      </c>
      <c r="J43" s="3">
        <f t="shared" si="27"/>
        <v>11872446.395627962</v>
      </c>
      <c r="K43" s="4">
        <f t="shared" si="31"/>
        <v>1988252.0331672402</v>
      </c>
      <c r="L43" s="7">
        <f>+J43*Simulador!$C$9</f>
        <v>831071.24769395741</v>
      </c>
      <c r="M43" s="3">
        <f t="shared" si="28"/>
        <v>1157180.7854732829</v>
      </c>
      <c r="N43" s="53">
        <f t="shared" si="29"/>
        <v>10715265.610154679</v>
      </c>
    </row>
    <row r="44" spans="1:14">
      <c r="A44" s="9" t="s">
        <v>16</v>
      </c>
      <c r="B44" s="59">
        <v>12</v>
      </c>
      <c r="C44" s="3">
        <f t="shared" si="24"/>
        <v>8291642.747067716</v>
      </c>
      <c r="D44" s="4">
        <f t="shared" si="30"/>
        <v>1242055.513369191</v>
      </c>
      <c r="E44" s="7">
        <f>+C44*Simulador!$C$8</f>
        <v>99499.712964812599</v>
      </c>
      <c r="F44" s="3">
        <f t="shared" si="25"/>
        <v>1142555.8004043784</v>
      </c>
      <c r="G44" s="53">
        <f t="shared" si="26"/>
        <v>7149086.9466633378</v>
      </c>
      <c r="I44" s="59">
        <v>12</v>
      </c>
      <c r="J44" s="3">
        <f t="shared" si="27"/>
        <v>10715265.610154679</v>
      </c>
      <c r="K44" s="4">
        <f t="shared" si="31"/>
        <v>1988252.0331672402</v>
      </c>
      <c r="L44" s="7">
        <f>+J44*Simulador!$C$9</f>
        <v>750068.59271082759</v>
      </c>
      <c r="M44" s="3">
        <f t="shared" si="28"/>
        <v>1238183.4404564127</v>
      </c>
      <c r="N44" s="53">
        <f t="shared" si="29"/>
        <v>9477082.1696982663</v>
      </c>
    </row>
    <row r="45" spans="1:14">
      <c r="A45" s="9" t="s">
        <v>16</v>
      </c>
      <c r="B45" s="59">
        <v>13</v>
      </c>
      <c r="C45" s="3">
        <f t="shared" ref="C45:C50" si="32">+G44</f>
        <v>7149086.9466633378</v>
      </c>
      <c r="D45" s="4">
        <f t="shared" ref="D45:D50" si="33">+D44</f>
        <v>1242055.513369191</v>
      </c>
      <c r="E45" s="7">
        <f>+C45*Simulador!$C$8</f>
        <v>85789.043359960051</v>
      </c>
      <c r="F45" s="3">
        <f t="shared" ref="F45:F50" si="34">+D45-E45</f>
        <v>1156266.470009231</v>
      </c>
      <c r="G45" s="53">
        <f t="shared" ref="G45:G50" si="35">+C45-F45</f>
        <v>5992820.4766541068</v>
      </c>
      <c r="I45" s="59">
        <v>13</v>
      </c>
      <c r="J45" s="3">
        <f t="shared" ref="J45:J50" si="36">+N44</f>
        <v>9477082.1696982663</v>
      </c>
      <c r="K45" s="4">
        <f t="shared" ref="K45:K50" si="37">+K44</f>
        <v>1988252.0331672402</v>
      </c>
      <c r="L45" s="7">
        <f>+J45*Simulador!$C$9</f>
        <v>663395.75187887868</v>
      </c>
      <c r="M45" s="3">
        <f t="shared" ref="M45:M50" si="38">+K45-L45</f>
        <v>1324856.2812883616</v>
      </c>
      <c r="N45" s="53">
        <f t="shared" ref="N45:N50" si="39">+J45-M45</f>
        <v>8152225.8884099051</v>
      </c>
    </row>
    <row r="46" spans="1:14">
      <c r="A46" s="9" t="s">
        <v>16</v>
      </c>
      <c r="B46" s="59">
        <v>14</v>
      </c>
      <c r="C46" s="3">
        <f t="shared" si="32"/>
        <v>5992820.4766541068</v>
      </c>
      <c r="D46" s="4">
        <f t="shared" si="33"/>
        <v>1242055.513369191</v>
      </c>
      <c r="E46" s="7">
        <f>+C46*Simulador!$C$8</f>
        <v>71913.845719849283</v>
      </c>
      <c r="F46" s="3">
        <f t="shared" si="34"/>
        <v>1170141.6676493417</v>
      </c>
      <c r="G46" s="53">
        <f t="shared" si="35"/>
        <v>4822678.809004765</v>
      </c>
      <c r="I46" s="59">
        <v>14</v>
      </c>
      <c r="J46" s="3">
        <f t="shared" si="36"/>
        <v>8152225.8884099051</v>
      </c>
      <c r="K46" s="4">
        <f t="shared" si="37"/>
        <v>1988252.0331672402</v>
      </c>
      <c r="L46" s="7">
        <f>+J46*Simulador!$C$9</f>
        <v>570655.81218869344</v>
      </c>
      <c r="M46" s="3">
        <f t="shared" si="38"/>
        <v>1417596.2209785469</v>
      </c>
      <c r="N46" s="53">
        <f t="shared" si="39"/>
        <v>6734629.6674313582</v>
      </c>
    </row>
    <row r="47" spans="1:14">
      <c r="A47" s="9" t="s">
        <v>16</v>
      </c>
      <c r="B47" s="59">
        <v>15</v>
      </c>
      <c r="C47" s="3">
        <f t="shared" si="32"/>
        <v>4822678.809004765</v>
      </c>
      <c r="D47" s="4">
        <f t="shared" si="33"/>
        <v>1242055.513369191</v>
      </c>
      <c r="E47" s="7">
        <f>+C47*Simulador!$C$8</f>
        <v>57872.145708057178</v>
      </c>
      <c r="F47" s="3">
        <f t="shared" si="34"/>
        <v>1184183.3676611339</v>
      </c>
      <c r="G47" s="53">
        <f t="shared" si="35"/>
        <v>3638495.4413436311</v>
      </c>
      <c r="I47" s="59">
        <v>15</v>
      </c>
      <c r="J47" s="3">
        <f t="shared" si="36"/>
        <v>6734629.6674313582</v>
      </c>
      <c r="K47" s="4">
        <f t="shared" si="37"/>
        <v>1988252.0331672402</v>
      </c>
      <c r="L47" s="7">
        <f>+J47*Simulador!$C$9</f>
        <v>471424.07672019512</v>
      </c>
      <c r="M47" s="3">
        <f t="shared" si="38"/>
        <v>1516827.9564470451</v>
      </c>
      <c r="N47" s="53">
        <f t="shared" si="39"/>
        <v>5217801.7109843129</v>
      </c>
    </row>
    <row r="48" spans="1:14">
      <c r="A48" s="9" t="s">
        <v>16</v>
      </c>
      <c r="B48" s="59">
        <v>16</v>
      </c>
      <c r="C48" s="3">
        <f t="shared" si="32"/>
        <v>3638495.4413436311</v>
      </c>
      <c r="D48" s="4">
        <f t="shared" si="33"/>
        <v>1242055.513369191</v>
      </c>
      <c r="E48" s="7">
        <f>+C48*Simulador!$C$8</f>
        <v>43661.945296123573</v>
      </c>
      <c r="F48" s="3">
        <f t="shared" si="34"/>
        <v>1198393.5680730673</v>
      </c>
      <c r="G48" s="53">
        <f t="shared" si="35"/>
        <v>2440101.8732705638</v>
      </c>
      <c r="I48" s="59">
        <v>16</v>
      </c>
      <c r="J48" s="3">
        <f t="shared" si="36"/>
        <v>5217801.7109843129</v>
      </c>
      <c r="K48" s="4">
        <f t="shared" si="37"/>
        <v>1988252.0331672402</v>
      </c>
      <c r="L48" s="7">
        <f>+J48*Simulador!$C$9</f>
        <v>365246.11976890196</v>
      </c>
      <c r="M48" s="3">
        <f t="shared" si="38"/>
        <v>1623005.9133983382</v>
      </c>
      <c r="N48" s="53">
        <f t="shared" si="39"/>
        <v>3594795.7975859744</v>
      </c>
    </row>
    <row r="49" spans="1:14">
      <c r="A49" s="9" t="s">
        <v>16</v>
      </c>
      <c r="B49" s="59">
        <v>17</v>
      </c>
      <c r="C49" s="3">
        <f t="shared" si="32"/>
        <v>2440101.8732705638</v>
      </c>
      <c r="D49" s="4">
        <f t="shared" si="33"/>
        <v>1242055.513369191</v>
      </c>
      <c r="E49" s="7">
        <f>+C49*Simulador!$C$8</f>
        <v>29281.222479246768</v>
      </c>
      <c r="F49" s="3">
        <f t="shared" si="34"/>
        <v>1212774.2908899442</v>
      </c>
      <c r="G49" s="53">
        <f t="shared" si="35"/>
        <v>1227327.5823806196</v>
      </c>
      <c r="I49" s="59">
        <v>17</v>
      </c>
      <c r="J49" s="3">
        <f t="shared" si="36"/>
        <v>3594795.7975859744</v>
      </c>
      <c r="K49" s="4">
        <f t="shared" si="37"/>
        <v>1988252.0331672402</v>
      </c>
      <c r="L49" s="7">
        <f>+J49*Simulador!$C$9</f>
        <v>251635.70583101825</v>
      </c>
      <c r="M49" s="3">
        <f t="shared" si="38"/>
        <v>1736616.3273362219</v>
      </c>
      <c r="N49" s="53">
        <f t="shared" si="39"/>
        <v>1858179.4702497525</v>
      </c>
    </row>
    <row r="50" spans="1:14" ht="19" thickBot="1">
      <c r="A50" s="9" t="s">
        <v>16</v>
      </c>
      <c r="B50" s="60">
        <v>18</v>
      </c>
      <c r="C50" s="54">
        <f t="shared" si="32"/>
        <v>1227327.5823806196</v>
      </c>
      <c r="D50" s="55">
        <f t="shared" si="33"/>
        <v>1242055.513369191</v>
      </c>
      <c r="E50" s="56">
        <f>+C50*Simulador!$C$8</f>
        <v>14727.930988567436</v>
      </c>
      <c r="F50" s="54">
        <f t="shared" si="34"/>
        <v>1227327.5823806236</v>
      </c>
      <c r="G50" s="57">
        <f t="shared" si="35"/>
        <v>-3.9581209421157837E-9</v>
      </c>
      <c r="I50" s="60">
        <v>18</v>
      </c>
      <c r="J50" s="54">
        <f t="shared" si="36"/>
        <v>1858179.4702497525</v>
      </c>
      <c r="K50" s="55">
        <f t="shared" si="37"/>
        <v>1988252.0331672402</v>
      </c>
      <c r="L50" s="56">
        <f>+J50*Simulador!$C$9</f>
        <v>130072.56291748269</v>
      </c>
      <c r="M50" s="54">
        <f t="shared" si="38"/>
        <v>1858179.4702497576</v>
      </c>
      <c r="N50" s="57">
        <f t="shared" si="39"/>
        <v>-5.1222741603851318E-9</v>
      </c>
    </row>
    <row r="51" spans="1:14">
      <c r="A51" s="9" t="s">
        <v>16</v>
      </c>
    </row>
    <row r="52" spans="1:14">
      <c r="A52" s="9" t="s">
        <v>16</v>
      </c>
    </row>
    <row r="53" spans="1:14" ht="19" thickBot="1">
      <c r="A53" s="11">
        <f>+B79</f>
        <v>24</v>
      </c>
      <c r="B53" s="48"/>
      <c r="C53" s="44"/>
      <c r="D53" s="45"/>
      <c r="E53" s="49">
        <f>SUM(E55:E79)</f>
        <v>3136991.2204003856</v>
      </c>
      <c r="F53" s="47"/>
      <c r="G53" s="44"/>
      <c r="I53" s="48"/>
      <c r="J53" s="44"/>
      <c r="K53" s="45"/>
      <c r="L53" s="46">
        <f>SUM(L55:L79)</f>
        <v>21850729.95253142</v>
      </c>
      <c r="M53" s="47"/>
      <c r="N53" s="45"/>
    </row>
    <row r="54" spans="1:14">
      <c r="A54" s="9" t="s">
        <v>16</v>
      </c>
      <c r="B54" s="58" t="s">
        <v>2</v>
      </c>
      <c r="C54" s="50" t="s">
        <v>3</v>
      </c>
      <c r="D54" s="50" t="s">
        <v>4</v>
      </c>
      <c r="E54" s="50" t="s">
        <v>5</v>
      </c>
      <c r="F54" s="50" t="s">
        <v>7</v>
      </c>
      <c r="G54" s="51" t="s">
        <v>6</v>
      </c>
      <c r="I54" s="58" t="s">
        <v>2</v>
      </c>
      <c r="J54" s="50" t="s">
        <v>3</v>
      </c>
      <c r="K54" s="50" t="s">
        <v>4</v>
      </c>
      <c r="L54" s="50" t="s">
        <v>5</v>
      </c>
      <c r="M54" s="50" t="s">
        <v>7</v>
      </c>
      <c r="N54" s="51" t="s">
        <v>6</v>
      </c>
    </row>
    <row r="55" spans="1:14">
      <c r="A55" s="9" t="s">
        <v>16</v>
      </c>
      <c r="B55" s="59">
        <v>0</v>
      </c>
      <c r="C55" s="2">
        <v>0</v>
      </c>
      <c r="D55" s="2">
        <v>0</v>
      </c>
      <c r="E55" s="2">
        <v>0</v>
      </c>
      <c r="F55" s="3">
        <v>0</v>
      </c>
      <c r="G55" s="53">
        <f>+G32</f>
        <v>20000000</v>
      </c>
      <c r="I55" s="59">
        <v>0</v>
      </c>
      <c r="J55" s="2">
        <v>0</v>
      </c>
      <c r="K55" s="2">
        <v>0</v>
      </c>
      <c r="L55" s="2">
        <v>0</v>
      </c>
      <c r="M55" s="3">
        <v>0</v>
      </c>
      <c r="N55" s="53">
        <f>+G55</f>
        <v>20000000</v>
      </c>
    </row>
    <row r="56" spans="1:14">
      <c r="A56" s="9" t="s">
        <v>16</v>
      </c>
      <c r="B56" s="59">
        <v>1</v>
      </c>
      <c r="C56" s="3">
        <f>+G55</f>
        <v>20000000</v>
      </c>
      <c r="D56" s="8">
        <f>+Simulador!D16</f>
        <v>964041.30085001606</v>
      </c>
      <c r="E56" s="7">
        <f>+C56*Simulador!$C$8</f>
        <v>240000</v>
      </c>
      <c r="F56" s="3">
        <f>+D56-E56</f>
        <v>724041.30085001606</v>
      </c>
      <c r="G56" s="53">
        <f>+C56-F56</f>
        <v>19275958.699149985</v>
      </c>
      <c r="I56" s="59">
        <v>1</v>
      </c>
      <c r="J56" s="3">
        <f>+N55</f>
        <v>20000000</v>
      </c>
      <c r="K56" s="8">
        <f>+Simulador!E16</f>
        <v>1743780.4146888093</v>
      </c>
      <c r="L56" s="7">
        <f>+J56*Simulador!$C$9</f>
        <v>1400000.0000000002</v>
      </c>
      <c r="M56" s="3">
        <f>+K56-L56</f>
        <v>343780.41468880908</v>
      </c>
      <c r="N56" s="53">
        <f>+J56-M56</f>
        <v>19656219.585311189</v>
      </c>
    </row>
    <row r="57" spans="1:14">
      <c r="A57" s="9" t="s">
        <v>16</v>
      </c>
      <c r="B57" s="59">
        <v>2</v>
      </c>
      <c r="C57" s="3">
        <f t="shared" ref="C57:C73" si="40">+G56</f>
        <v>19275958.699149985</v>
      </c>
      <c r="D57" s="4">
        <f>+D56</f>
        <v>964041.30085001606</v>
      </c>
      <c r="E57" s="7">
        <f>+C57*Simulador!$C$8</f>
        <v>231311.50438979981</v>
      </c>
      <c r="F57" s="3">
        <f t="shared" ref="F57:F73" si="41">+D57-E57</f>
        <v>732729.79646021628</v>
      </c>
      <c r="G57" s="53">
        <f t="shared" ref="G57:G73" si="42">+C57-F57</f>
        <v>18543228.90268977</v>
      </c>
      <c r="I57" s="59">
        <v>2</v>
      </c>
      <c r="J57" s="3">
        <f t="shared" ref="J57:J73" si="43">+N56</f>
        <v>19656219.585311189</v>
      </c>
      <c r="K57" s="4">
        <f>+K56</f>
        <v>1743780.4146888093</v>
      </c>
      <c r="L57" s="7">
        <f>+J57*Simulador!$C$9</f>
        <v>1375935.3709717833</v>
      </c>
      <c r="M57" s="3">
        <f t="shared" ref="M57:M73" si="44">+K57-L57</f>
        <v>367845.04371702601</v>
      </c>
      <c r="N57" s="53">
        <f t="shared" ref="N57:N73" si="45">+J57-M57</f>
        <v>19288374.541594163</v>
      </c>
    </row>
    <row r="58" spans="1:14">
      <c r="A58" s="9" t="s">
        <v>16</v>
      </c>
      <c r="B58" s="59">
        <v>3</v>
      </c>
      <c r="C58" s="3">
        <f t="shared" si="40"/>
        <v>18543228.90268977</v>
      </c>
      <c r="D58" s="4">
        <f t="shared" ref="D58:D73" si="46">+D57</f>
        <v>964041.30085001606</v>
      </c>
      <c r="E58" s="7">
        <f>+C58*Simulador!$C$8</f>
        <v>222518.74683227725</v>
      </c>
      <c r="F58" s="3">
        <f t="shared" si="41"/>
        <v>741522.55401773879</v>
      </c>
      <c r="G58" s="53">
        <f t="shared" si="42"/>
        <v>17801706.348672032</v>
      </c>
      <c r="I58" s="59">
        <v>3</v>
      </c>
      <c r="J58" s="3">
        <f t="shared" si="43"/>
        <v>19288374.541594163</v>
      </c>
      <c r="K58" s="4">
        <f t="shared" ref="K58:K73" si="47">+K57</f>
        <v>1743780.4146888093</v>
      </c>
      <c r="L58" s="7">
        <f>+J58*Simulador!$C$9</f>
        <v>1350186.2179115915</v>
      </c>
      <c r="M58" s="3">
        <f t="shared" si="44"/>
        <v>393594.19677721779</v>
      </c>
      <c r="N58" s="53">
        <f t="shared" si="45"/>
        <v>18894780.344816945</v>
      </c>
    </row>
    <row r="59" spans="1:14">
      <c r="A59" s="9" t="s">
        <v>16</v>
      </c>
      <c r="B59" s="59">
        <v>4</v>
      </c>
      <c r="C59" s="3">
        <f t="shared" si="40"/>
        <v>17801706.348672032</v>
      </c>
      <c r="D59" s="4">
        <f t="shared" si="46"/>
        <v>964041.30085001606</v>
      </c>
      <c r="E59" s="7">
        <f>+C59*Simulador!$C$8</f>
        <v>213620.47618406441</v>
      </c>
      <c r="F59" s="3">
        <f t="shared" si="41"/>
        <v>750420.82466595166</v>
      </c>
      <c r="G59" s="53">
        <f t="shared" si="42"/>
        <v>17051285.52400608</v>
      </c>
      <c r="I59" s="59">
        <v>4</v>
      </c>
      <c r="J59" s="3">
        <f t="shared" si="43"/>
        <v>18894780.344816945</v>
      </c>
      <c r="K59" s="4">
        <f t="shared" si="47"/>
        <v>1743780.4146888093</v>
      </c>
      <c r="L59" s="7">
        <f>+J59*Simulador!$C$9</f>
        <v>1322634.6241371862</v>
      </c>
      <c r="M59" s="3">
        <f t="shared" si="44"/>
        <v>421145.7905516231</v>
      </c>
      <c r="N59" s="53">
        <f t="shared" si="45"/>
        <v>18473634.554265324</v>
      </c>
    </row>
    <row r="60" spans="1:14">
      <c r="A60" s="9" t="s">
        <v>16</v>
      </c>
      <c r="B60" s="59">
        <v>5</v>
      </c>
      <c r="C60" s="3">
        <f t="shared" si="40"/>
        <v>17051285.52400608</v>
      </c>
      <c r="D60" s="4">
        <f t="shared" si="46"/>
        <v>964041.30085001606</v>
      </c>
      <c r="E60" s="7">
        <f>+C60*Simulador!$C$8</f>
        <v>204615.42628807295</v>
      </c>
      <c r="F60" s="3">
        <f t="shared" si="41"/>
        <v>759425.87456194311</v>
      </c>
      <c r="G60" s="53">
        <f t="shared" si="42"/>
        <v>16291859.649444137</v>
      </c>
      <c r="I60" s="59">
        <v>5</v>
      </c>
      <c r="J60" s="3">
        <f t="shared" si="43"/>
        <v>18473634.554265324</v>
      </c>
      <c r="K60" s="4">
        <f t="shared" si="47"/>
        <v>1743780.4146888093</v>
      </c>
      <c r="L60" s="7">
        <f>+J60*Simulador!$C$9</f>
        <v>1293154.4187985728</v>
      </c>
      <c r="M60" s="3">
        <f t="shared" si="44"/>
        <v>450625.99589023646</v>
      </c>
      <c r="N60" s="53">
        <f t="shared" si="45"/>
        <v>18023008.558375087</v>
      </c>
    </row>
    <row r="61" spans="1:14">
      <c r="A61" s="9" t="s">
        <v>16</v>
      </c>
      <c r="B61" s="59">
        <v>6</v>
      </c>
      <c r="C61" s="3">
        <f t="shared" si="40"/>
        <v>16291859.649444137</v>
      </c>
      <c r="D61" s="4">
        <f t="shared" si="46"/>
        <v>964041.30085001606</v>
      </c>
      <c r="E61" s="7">
        <f>+C61*Simulador!$C$8</f>
        <v>195502.31579332965</v>
      </c>
      <c r="F61" s="3">
        <f t="shared" si="41"/>
        <v>768538.98505668645</v>
      </c>
      <c r="G61" s="53">
        <f t="shared" si="42"/>
        <v>15523320.66438745</v>
      </c>
      <c r="I61" s="59">
        <v>6</v>
      </c>
      <c r="J61" s="3">
        <f t="shared" si="43"/>
        <v>18023008.558375087</v>
      </c>
      <c r="K61" s="4">
        <f t="shared" si="47"/>
        <v>1743780.4146888093</v>
      </c>
      <c r="L61" s="7">
        <f>+J61*Simulador!$C$9</f>
        <v>1261610.5990862562</v>
      </c>
      <c r="M61" s="3">
        <f t="shared" si="44"/>
        <v>482169.81560255308</v>
      </c>
      <c r="N61" s="53">
        <f t="shared" si="45"/>
        <v>17540838.742772534</v>
      </c>
    </row>
    <row r="62" spans="1:14">
      <c r="A62" s="9" t="s">
        <v>16</v>
      </c>
      <c r="B62" s="59">
        <v>7</v>
      </c>
      <c r="C62" s="3">
        <f t="shared" si="40"/>
        <v>15523320.66438745</v>
      </c>
      <c r="D62" s="4">
        <f t="shared" si="46"/>
        <v>964041.30085001606</v>
      </c>
      <c r="E62" s="7">
        <f>+C62*Simulador!$C$8</f>
        <v>186279.84797264941</v>
      </c>
      <c r="F62" s="3">
        <f t="shared" si="41"/>
        <v>777761.45287736668</v>
      </c>
      <c r="G62" s="53">
        <f t="shared" si="42"/>
        <v>14745559.211510083</v>
      </c>
      <c r="I62" s="59">
        <v>7</v>
      </c>
      <c r="J62" s="3">
        <f t="shared" si="43"/>
        <v>17540838.742772534</v>
      </c>
      <c r="K62" s="4">
        <f t="shared" si="47"/>
        <v>1743780.4146888093</v>
      </c>
      <c r="L62" s="7">
        <f>+J62*Simulador!$C$9</f>
        <v>1227858.7119940775</v>
      </c>
      <c r="M62" s="3">
        <f t="shared" si="44"/>
        <v>515921.70269473176</v>
      </c>
      <c r="N62" s="53">
        <f t="shared" si="45"/>
        <v>17024917.040077802</v>
      </c>
    </row>
    <row r="63" spans="1:14">
      <c r="A63" s="9" t="s">
        <v>16</v>
      </c>
      <c r="B63" s="59">
        <v>8</v>
      </c>
      <c r="C63" s="3">
        <f t="shared" si="40"/>
        <v>14745559.211510083</v>
      </c>
      <c r="D63" s="4">
        <f t="shared" si="46"/>
        <v>964041.30085001606</v>
      </c>
      <c r="E63" s="7">
        <f>+C63*Simulador!$C$8</f>
        <v>176946.710538121</v>
      </c>
      <c r="F63" s="3">
        <f t="shared" si="41"/>
        <v>787094.59031189512</v>
      </c>
      <c r="G63" s="53">
        <f t="shared" si="42"/>
        <v>13958464.621198189</v>
      </c>
      <c r="I63" s="59">
        <v>8</v>
      </c>
      <c r="J63" s="3">
        <f t="shared" si="43"/>
        <v>17024917.040077802</v>
      </c>
      <c r="K63" s="4">
        <f t="shared" si="47"/>
        <v>1743780.4146888093</v>
      </c>
      <c r="L63" s="7">
        <f>+J63*Simulador!$C$9</f>
        <v>1191744.1928054462</v>
      </c>
      <c r="M63" s="3">
        <f t="shared" si="44"/>
        <v>552036.22188336309</v>
      </c>
      <c r="N63" s="53">
        <f t="shared" si="45"/>
        <v>16472880.818194438</v>
      </c>
    </row>
    <row r="64" spans="1:14">
      <c r="A64" s="9" t="s">
        <v>16</v>
      </c>
      <c r="B64" s="59">
        <v>9</v>
      </c>
      <c r="C64" s="3">
        <f t="shared" si="40"/>
        <v>13958464.621198189</v>
      </c>
      <c r="D64" s="4">
        <f t="shared" si="46"/>
        <v>964041.30085001606</v>
      </c>
      <c r="E64" s="7">
        <f>+C64*Simulador!$C$8</f>
        <v>167501.57545437827</v>
      </c>
      <c r="F64" s="3">
        <f t="shared" si="41"/>
        <v>796539.7253956378</v>
      </c>
      <c r="G64" s="53">
        <f t="shared" si="42"/>
        <v>13161924.89580255</v>
      </c>
      <c r="I64" s="59">
        <v>9</v>
      </c>
      <c r="J64" s="3">
        <f t="shared" si="43"/>
        <v>16472880.818194438</v>
      </c>
      <c r="K64" s="4">
        <f t="shared" si="47"/>
        <v>1743780.4146888093</v>
      </c>
      <c r="L64" s="7">
        <f>+J64*Simulador!$C$9</f>
        <v>1153101.6572736108</v>
      </c>
      <c r="M64" s="3">
        <f t="shared" si="44"/>
        <v>590678.75741519849</v>
      </c>
      <c r="N64" s="53">
        <f t="shared" si="45"/>
        <v>15882202.06077924</v>
      </c>
    </row>
    <row r="65" spans="1:14">
      <c r="A65" s="9" t="s">
        <v>16</v>
      </c>
      <c r="B65" s="59">
        <v>10</v>
      </c>
      <c r="C65" s="3">
        <f t="shared" si="40"/>
        <v>13161924.89580255</v>
      </c>
      <c r="D65" s="4">
        <f t="shared" si="46"/>
        <v>964041.30085001606</v>
      </c>
      <c r="E65" s="7">
        <f>+C65*Simulador!$C$8</f>
        <v>157943.09874963059</v>
      </c>
      <c r="F65" s="3">
        <f t="shared" si="41"/>
        <v>806098.20210038545</v>
      </c>
      <c r="G65" s="53">
        <f t="shared" si="42"/>
        <v>12355826.693702165</v>
      </c>
      <c r="I65" s="59">
        <v>10</v>
      </c>
      <c r="J65" s="3">
        <f t="shared" si="43"/>
        <v>15882202.06077924</v>
      </c>
      <c r="K65" s="4">
        <f t="shared" si="47"/>
        <v>1743780.4146888093</v>
      </c>
      <c r="L65" s="7">
        <f>+J65*Simulador!$C$9</f>
        <v>1111754.1442545468</v>
      </c>
      <c r="M65" s="3">
        <f t="shared" si="44"/>
        <v>632026.27043426246</v>
      </c>
      <c r="N65" s="53">
        <f t="shared" si="45"/>
        <v>15250175.790344978</v>
      </c>
    </row>
    <row r="66" spans="1:14">
      <c r="A66" s="9" t="s">
        <v>16</v>
      </c>
      <c r="B66" s="59">
        <v>11</v>
      </c>
      <c r="C66" s="3">
        <f t="shared" si="40"/>
        <v>12355826.693702165</v>
      </c>
      <c r="D66" s="4">
        <f t="shared" si="46"/>
        <v>964041.30085001606</v>
      </c>
      <c r="E66" s="7">
        <f>+C66*Simulador!$C$8</f>
        <v>148269.92032442597</v>
      </c>
      <c r="F66" s="3">
        <f t="shared" si="41"/>
        <v>815771.38052559015</v>
      </c>
      <c r="G66" s="53">
        <f t="shared" si="42"/>
        <v>11540055.313176574</v>
      </c>
      <c r="I66" s="59">
        <v>11</v>
      </c>
      <c r="J66" s="3">
        <f t="shared" si="43"/>
        <v>15250175.790344978</v>
      </c>
      <c r="K66" s="4">
        <f t="shared" si="47"/>
        <v>1743780.4146888093</v>
      </c>
      <c r="L66" s="7">
        <f>+J66*Simulador!$C$9</f>
        <v>1067512.3053241486</v>
      </c>
      <c r="M66" s="3">
        <f t="shared" si="44"/>
        <v>676268.10936466069</v>
      </c>
      <c r="N66" s="53">
        <f t="shared" si="45"/>
        <v>14573907.680980317</v>
      </c>
    </row>
    <row r="67" spans="1:14">
      <c r="A67" s="9" t="s">
        <v>16</v>
      </c>
      <c r="B67" s="59">
        <v>12</v>
      </c>
      <c r="C67" s="3">
        <f t="shared" si="40"/>
        <v>11540055.313176574</v>
      </c>
      <c r="D67" s="4">
        <f t="shared" si="46"/>
        <v>964041.30085001606</v>
      </c>
      <c r="E67" s="7">
        <f>+C67*Simulador!$C$8</f>
        <v>138480.6637581189</v>
      </c>
      <c r="F67" s="3">
        <f t="shared" si="41"/>
        <v>825560.6370918972</v>
      </c>
      <c r="G67" s="53">
        <f t="shared" si="42"/>
        <v>10714494.676084677</v>
      </c>
      <c r="I67" s="59">
        <v>12</v>
      </c>
      <c r="J67" s="3">
        <f t="shared" si="43"/>
        <v>14573907.680980317</v>
      </c>
      <c r="K67" s="4">
        <f t="shared" si="47"/>
        <v>1743780.4146888093</v>
      </c>
      <c r="L67" s="7">
        <f>+J67*Simulador!$C$9</f>
        <v>1020173.5376686223</v>
      </c>
      <c r="M67" s="3">
        <f t="shared" si="44"/>
        <v>723606.87702018698</v>
      </c>
      <c r="N67" s="53">
        <f t="shared" si="45"/>
        <v>13850300.80396013</v>
      </c>
    </row>
    <row r="68" spans="1:14">
      <c r="A68" s="9" t="s">
        <v>16</v>
      </c>
      <c r="B68" s="59">
        <v>13</v>
      </c>
      <c r="C68" s="3">
        <f t="shared" si="40"/>
        <v>10714494.676084677</v>
      </c>
      <c r="D68" s="4">
        <f t="shared" si="46"/>
        <v>964041.30085001606</v>
      </c>
      <c r="E68" s="7">
        <f>+C68*Simulador!$C$8</f>
        <v>128573.93611301613</v>
      </c>
      <c r="F68" s="3">
        <f t="shared" si="41"/>
        <v>835467.36473699997</v>
      </c>
      <c r="G68" s="53">
        <f t="shared" si="42"/>
        <v>9879027.3113476764</v>
      </c>
      <c r="I68" s="59">
        <v>13</v>
      </c>
      <c r="J68" s="3">
        <f t="shared" si="43"/>
        <v>13850300.80396013</v>
      </c>
      <c r="K68" s="4">
        <f t="shared" si="47"/>
        <v>1743780.4146888093</v>
      </c>
      <c r="L68" s="7">
        <f>+J68*Simulador!$C$9</f>
        <v>969521.05627720919</v>
      </c>
      <c r="M68" s="3">
        <f t="shared" si="44"/>
        <v>774259.35841160011</v>
      </c>
      <c r="N68" s="53">
        <f t="shared" si="45"/>
        <v>13076041.445548529</v>
      </c>
    </row>
    <row r="69" spans="1:14">
      <c r="A69" s="9" t="s">
        <v>16</v>
      </c>
      <c r="B69" s="59">
        <v>14</v>
      </c>
      <c r="C69" s="3">
        <f t="shared" si="40"/>
        <v>9879027.3113476764</v>
      </c>
      <c r="D69" s="4">
        <f t="shared" si="46"/>
        <v>964041.30085001606</v>
      </c>
      <c r="E69" s="7">
        <f>+C69*Simulador!$C$8</f>
        <v>118548.32773617213</v>
      </c>
      <c r="F69" s="3">
        <f t="shared" si="41"/>
        <v>845492.97311384394</v>
      </c>
      <c r="G69" s="53">
        <f t="shared" si="42"/>
        <v>9033534.3382338323</v>
      </c>
      <c r="I69" s="59">
        <v>14</v>
      </c>
      <c r="J69" s="3">
        <f t="shared" si="43"/>
        <v>13076041.445548529</v>
      </c>
      <c r="K69" s="4">
        <f t="shared" si="47"/>
        <v>1743780.4146888093</v>
      </c>
      <c r="L69" s="7">
        <f>+J69*Simulador!$C$9</f>
        <v>915322.90118839708</v>
      </c>
      <c r="M69" s="3">
        <f t="shared" si="44"/>
        <v>828457.51350041223</v>
      </c>
      <c r="N69" s="53">
        <f t="shared" si="45"/>
        <v>12247583.932048116</v>
      </c>
    </row>
    <row r="70" spans="1:14">
      <c r="A70" s="9" t="s">
        <v>16</v>
      </c>
      <c r="B70" s="59">
        <v>15</v>
      </c>
      <c r="C70" s="3">
        <f t="shared" si="40"/>
        <v>9033534.3382338323</v>
      </c>
      <c r="D70" s="4">
        <f t="shared" si="46"/>
        <v>964041.30085001606</v>
      </c>
      <c r="E70" s="7">
        <f>+C70*Simulador!$C$8</f>
        <v>108402.41205880599</v>
      </c>
      <c r="F70" s="3">
        <f t="shared" si="41"/>
        <v>855638.88879121002</v>
      </c>
      <c r="G70" s="53">
        <f t="shared" si="42"/>
        <v>8177895.4494426223</v>
      </c>
      <c r="I70" s="59">
        <v>15</v>
      </c>
      <c r="J70" s="3">
        <f t="shared" si="43"/>
        <v>12247583.932048116</v>
      </c>
      <c r="K70" s="4">
        <f t="shared" si="47"/>
        <v>1743780.4146888093</v>
      </c>
      <c r="L70" s="7">
        <f>+J70*Simulador!$C$9</f>
        <v>857330.87524336821</v>
      </c>
      <c r="M70" s="3">
        <f t="shared" si="44"/>
        <v>886449.5394454411</v>
      </c>
      <c r="N70" s="53">
        <f t="shared" si="45"/>
        <v>11361134.392602675</v>
      </c>
    </row>
    <row r="71" spans="1:14">
      <c r="A71" s="9" t="s">
        <v>16</v>
      </c>
      <c r="B71" s="59">
        <v>16</v>
      </c>
      <c r="C71" s="3">
        <f t="shared" si="40"/>
        <v>8177895.4494426223</v>
      </c>
      <c r="D71" s="4">
        <f t="shared" si="46"/>
        <v>964041.30085001606</v>
      </c>
      <c r="E71" s="7">
        <f>+C71*Simulador!$C$8</f>
        <v>98134.745393311474</v>
      </c>
      <c r="F71" s="3">
        <f t="shared" si="41"/>
        <v>865906.55545670458</v>
      </c>
      <c r="G71" s="53">
        <f t="shared" si="42"/>
        <v>7311988.8939859178</v>
      </c>
      <c r="I71" s="59">
        <v>16</v>
      </c>
      <c r="J71" s="3">
        <f t="shared" si="43"/>
        <v>11361134.392602675</v>
      </c>
      <c r="K71" s="4">
        <f t="shared" si="47"/>
        <v>1743780.4146888093</v>
      </c>
      <c r="L71" s="7">
        <f>+J71*Simulador!$C$9</f>
        <v>795279.40748218726</v>
      </c>
      <c r="M71" s="3">
        <f t="shared" si="44"/>
        <v>948501.00720662205</v>
      </c>
      <c r="N71" s="53">
        <f t="shared" si="45"/>
        <v>10412633.385396052</v>
      </c>
    </row>
    <row r="72" spans="1:14">
      <c r="A72" s="9" t="s">
        <v>16</v>
      </c>
      <c r="B72" s="59">
        <v>17</v>
      </c>
      <c r="C72" s="3">
        <f t="shared" si="40"/>
        <v>7311988.8939859178</v>
      </c>
      <c r="D72" s="4">
        <f t="shared" si="46"/>
        <v>964041.30085001606</v>
      </c>
      <c r="E72" s="7">
        <f>+C72*Simulador!$C$8</f>
        <v>87743.866727831017</v>
      </c>
      <c r="F72" s="3">
        <f t="shared" si="41"/>
        <v>876297.43412218499</v>
      </c>
      <c r="G72" s="53">
        <f t="shared" si="42"/>
        <v>6435691.4598637326</v>
      </c>
      <c r="I72" s="59">
        <v>17</v>
      </c>
      <c r="J72" s="3">
        <f t="shared" si="43"/>
        <v>10412633.385396052</v>
      </c>
      <c r="K72" s="4">
        <f t="shared" si="47"/>
        <v>1743780.4146888093</v>
      </c>
      <c r="L72" s="7">
        <f>+J72*Simulador!$C$9</f>
        <v>728884.33697772375</v>
      </c>
      <c r="M72" s="3">
        <f t="shared" si="44"/>
        <v>1014896.0777110856</v>
      </c>
      <c r="N72" s="53">
        <f t="shared" si="45"/>
        <v>9397737.3076849673</v>
      </c>
    </row>
    <row r="73" spans="1:14">
      <c r="A73" s="9" t="s">
        <v>16</v>
      </c>
      <c r="B73" s="59">
        <v>18</v>
      </c>
      <c r="C73" s="3">
        <f t="shared" si="40"/>
        <v>6435691.4598637326</v>
      </c>
      <c r="D73" s="4">
        <f t="shared" si="46"/>
        <v>964041.30085001606</v>
      </c>
      <c r="E73" s="7">
        <f>+C73*Simulador!$C$8</f>
        <v>77228.297518364794</v>
      </c>
      <c r="F73" s="3">
        <f t="shared" si="41"/>
        <v>886813.00333165121</v>
      </c>
      <c r="G73" s="53">
        <f t="shared" si="42"/>
        <v>5548878.4565320816</v>
      </c>
      <c r="I73" s="59">
        <v>18</v>
      </c>
      <c r="J73" s="3">
        <f t="shared" si="43"/>
        <v>9397737.3076849673</v>
      </c>
      <c r="K73" s="4">
        <f t="shared" si="47"/>
        <v>1743780.4146888093</v>
      </c>
      <c r="L73" s="7">
        <f>+J73*Simulador!$C$9</f>
        <v>657841.61153794779</v>
      </c>
      <c r="M73" s="3">
        <f t="shared" si="44"/>
        <v>1085938.8031508615</v>
      </c>
      <c r="N73" s="53">
        <f t="shared" si="45"/>
        <v>8311798.5045341058</v>
      </c>
    </row>
    <row r="74" spans="1:14">
      <c r="A74" s="9" t="s">
        <v>16</v>
      </c>
      <c r="B74" s="59">
        <v>19</v>
      </c>
      <c r="C74" s="3">
        <f t="shared" ref="C74:C79" si="48">+G73</f>
        <v>5548878.4565320816</v>
      </c>
      <c r="D74" s="4">
        <f t="shared" ref="D74:D79" si="49">+D73</f>
        <v>964041.30085001606</v>
      </c>
      <c r="E74" s="7">
        <f>+C74*Simulador!$C$8</f>
        <v>66586.541478384985</v>
      </c>
      <c r="F74" s="3">
        <f t="shared" ref="F74:F79" si="50">+D74-E74</f>
        <v>897454.75937163108</v>
      </c>
      <c r="G74" s="53">
        <f t="shared" ref="G74:G79" si="51">+C74-F74</f>
        <v>4651423.6971604507</v>
      </c>
      <c r="I74" s="59">
        <v>19</v>
      </c>
      <c r="J74" s="3">
        <f t="shared" ref="J74:J79" si="52">+N73</f>
        <v>8311798.5045341058</v>
      </c>
      <c r="K74" s="4">
        <f t="shared" ref="K74:K79" si="53">+K73</f>
        <v>1743780.4146888093</v>
      </c>
      <c r="L74" s="7">
        <f>+J74*Simulador!$C$9</f>
        <v>581825.89531738742</v>
      </c>
      <c r="M74" s="3">
        <f t="shared" ref="M74:M79" si="54">+K74-L74</f>
        <v>1161954.519371422</v>
      </c>
      <c r="N74" s="53">
        <f t="shared" ref="N74:N79" si="55">+J74-M74</f>
        <v>7149843.9851626838</v>
      </c>
    </row>
    <row r="75" spans="1:14">
      <c r="A75" s="9" t="s">
        <v>16</v>
      </c>
      <c r="B75" s="59">
        <v>20</v>
      </c>
      <c r="C75" s="3">
        <f t="shared" si="48"/>
        <v>4651423.6971604507</v>
      </c>
      <c r="D75" s="4">
        <f t="shared" si="49"/>
        <v>964041.30085001606</v>
      </c>
      <c r="E75" s="7">
        <f>+C75*Simulador!$C$8</f>
        <v>55817.08436592541</v>
      </c>
      <c r="F75" s="3">
        <f t="shared" si="50"/>
        <v>908224.21648409066</v>
      </c>
      <c r="G75" s="53">
        <f t="shared" si="51"/>
        <v>3743199.48067636</v>
      </c>
      <c r="I75" s="59">
        <v>20</v>
      </c>
      <c r="J75" s="3">
        <f t="shared" si="52"/>
        <v>7149843.9851626838</v>
      </c>
      <c r="K75" s="4">
        <f t="shared" si="53"/>
        <v>1743780.4146888093</v>
      </c>
      <c r="L75" s="7">
        <f>+J75*Simulador!$C$9</f>
        <v>500489.07896138792</v>
      </c>
      <c r="M75" s="3">
        <f t="shared" si="54"/>
        <v>1243291.3357274213</v>
      </c>
      <c r="N75" s="53">
        <f t="shared" si="55"/>
        <v>5906552.6494352622</v>
      </c>
    </row>
    <row r="76" spans="1:14">
      <c r="A76" s="9" t="s">
        <v>16</v>
      </c>
      <c r="B76" s="59">
        <v>21</v>
      </c>
      <c r="C76" s="3">
        <f t="shared" si="48"/>
        <v>3743199.48067636</v>
      </c>
      <c r="D76" s="4">
        <f t="shared" si="49"/>
        <v>964041.30085001606</v>
      </c>
      <c r="E76" s="7">
        <f>+C76*Simulador!$C$8</f>
        <v>44918.393768116322</v>
      </c>
      <c r="F76" s="3">
        <f t="shared" si="50"/>
        <v>919122.9070818997</v>
      </c>
      <c r="G76" s="53">
        <f t="shared" si="51"/>
        <v>2824076.5735944603</v>
      </c>
      <c r="I76" s="59">
        <v>21</v>
      </c>
      <c r="J76" s="3">
        <f t="shared" si="52"/>
        <v>5906552.6494352622</v>
      </c>
      <c r="K76" s="4">
        <f t="shared" si="53"/>
        <v>1743780.4146888093</v>
      </c>
      <c r="L76" s="7">
        <f>+J76*Simulador!$C$9</f>
        <v>413458.6854604684</v>
      </c>
      <c r="M76" s="3">
        <f t="shared" si="54"/>
        <v>1330321.729228341</v>
      </c>
      <c r="N76" s="53">
        <f t="shared" si="55"/>
        <v>4576230.9202069212</v>
      </c>
    </row>
    <row r="77" spans="1:14">
      <c r="A77" s="9" t="s">
        <v>16</v>
      </c>
      <c r="B77" s="59">
        <v>22</v>
      </c>
      <c r="C77" s="3">
        <f t="shared" si="48"/>
        <v>2824076.5735944603</v>
      </c>
      <c r="D77" s="4">
        <f t="shared" si="49"/>
        <v>964041.30085001606</v>
      </c>
      <c r="E77" s="7">
        <f>+C77*Simulador!$C$8</f>
        <v>33888.918883133527</v>
      </c>
      <c r="F77" s="3">
        <f t="shared" si="50"/>
        <v>930152.3819668825</v>
      </c>
      <c r="G77" s="53">
        <f t="shared" si="51"/>
        <v>1893924.1916275779</v>
      </c>
      <c r="I77" s="59">
        <v>22</v>
      </c>
      <c r="J77" s="3">
        <f t="shared" si="52"/>
        <v>4576230.9202069212</v>
      </c>
      <c r="K77" s="4">
        <f t="shared" si="53"/>
        <v>1743780.4146888093</v>
      </c>
      <c r="L77" s="7">
        <f>+J77*Simulador!$C$9</f>
        <v>320336.16441448452</v>
      </c>
      <c r="M77" s="3">
        <f t="shared" si="54"/>
        <v>1423444.2502743248</v>
      </c>
      <c r="N77" s="53">
        <f t="shared" si="55"/>
        <v>3152786.6699325964</v>
      </c>
    </row>
    <row r="78" spans="1:14">
      <c r="A78" s="9" t="s">
        <v>16</v>
      </c>
      <c r="B78" s="59">
        <v>23</v>
      </c>
      <c r="C78" s="3">
        <f t="shared" si="48"/>
        <v>1893924.1916275779</v>
      </c>
      <c r="D78" s="4">
        <f t="shared" si="49"/>
        <v>964041.30085001606</v>
      </c>
      <c r="E78" s="7">
        <f>+C78*Simulador!$C$8</f>
        <v>22727.090299530933</v>
      </c>
      <c r="F78" s="3">
        <f t="shared" si="50"/>
        <v>941314.21055048518</v>
      </c>
      <c r="G78" s="53">
        <f t="shared" si="51"/>
        <v>952609.9810770927</v>
      </c>
      <c r="I78" s="59">
        <v>23</v>
      </c>
      <c r="J78" s="3">
        <f t="shared" si="52"/>
        <v>3152786.6699325964</v>
      </c>
      <c r="K78" s="4">
        <f t="shared" si="53"/>
        <v>1743780.4146888093</v>
      </c>
      <c r="L78" s="7">
        <f>+J78*Simulador!$C$9</f>
        <v>220695.06689528178</v>
      </c>
      <c r="M78" s="3">
        <f t="shared" si="54"/>
        <v>1523085.3477935274</v>
      </c>
      <c r="N78" s="53">
        <f t="shared" si="55"/>
        <v>1629701.322139069</v>
      </c>
    </row>
    <row r="79" spans="1:14" ht="19" thickBot="1">
      <c r="A79" s="9" t="s">
        <v>16</v>
      </c>
      <c r="B79" s="60">
        <v>24</v>
      </c>
      <c r="C79" s="54">
        <f t="shared" si="48"/>
        <v>952609.9810770927</v>
      </c>
      <c r="D79" s="55">
        <f t="shared" si="49"/>
        <v>964041.30085001606</v>
      </c>
      <c r="E79" s="56">
        <f>+C79*Simulador!$C$8</f>
        <v>11431.319772925113</v>
      </c>
      <c r="F79" s="54">
        <f t="shared" si="50"/>
        <v>952609.98107709095</v>
      </c>
      <c r="G79" s="57">
        <f t="shared" si="51"/>
        <v>1.7462298274040222E-9</v>
      </c>
      <c r="I79" s="60">
        <v>24</v>
      </c>
      <c r="J79" s="54">
        <f t="shared" si="52"/>
        <v>1629701.322139069</v>
      </c>
      <c r="K79" s="55">
        <f t="shared" si="53"/>
        <v>1743780.4146888093</v>
      </c>
      <c r="L79" s="56">
        <f>+J79*Simulador!$C$9</f>
        <v>114079.09254973484</v>
      </c>
      <c r="M79" s="54">
        <f t="shared" si="54"/>
        <v>1629701.3221390746</v>
      </c>
      <c r="N79" s="57">
        <f t="shared" si="55"/>
        <v>-5.5879354476928711E-9</v>
      </c>
    </row>
    <row r="80" spans="1:14">
      <c r="A80" s="9" t="s">
        <v>16</v>
      </c>
    </row>
    <row r="81" spans="1:14">
      <c r="A81" s="9" t="s">
        <v>16</v>
      </c>
    </row>
    <row r="82" spans="1:14" ht="19" thickBot="1">
      <c r="A82" s="11">
        <f>+B114</f>
        <v>30</v>
      </c>
      <c r="B82" s="48"/>
      <c r="C82" s="44"/>
      <c r="D82" s="45"/>
      <c r="E82" s="49">
        <f>SUM(E84:E114)</f>
        <v>3934018.8195944987</v>
      </c>
      <c r="F82" s="47"/>
      <c r="G82" s="44"/>
      <c r="I82" s="48"/>
      <c r="J82" s="44"/>
      <c r="K82" s="45"/>
      <c r="L82" s="46">
        <f>SUM(L84:L114)</f>
        <v>28351842.106666725</v>
      </c>
      <c r="M82" s="47"/>
      <c r="N82" s="45"/>
    </row>
    <row r="83" spans="1:14">
      <c r="A83" s="9" t="s">
        <v>16</v>
      </c>
      <c r="B83" s="58" t="s">
        <v>2</v>
      </c>
      <c r="C83" s="50" t="s">
        <v>3</v>
      </c>
      <c r="D83" s="50" t="s">
        <v>4</v>
      </c>
      <c r="E83" s="50" t="s">
        <v>5</v>
      </c>
      <c r="F83" s="50" t="s">
        <v>7</v>
      </c>
      <c r="G83" s="51" t="s">
        <v>6</v>
      </c>
      <c r="I83" s="58" t="s">
        <v>2</v>
      </c>
      <c r="J83" s="50" t="s">
        <v>3</v>
      </c>
      <c r="K83" s="50" t="s">
        <v>4</v>
      </c>
      <c r="L83" s="50" t="s">
        <v>5</v>
      </c>
      <c r="M83" s="50" t="s">
        <v>7</v>
      </c>
      <c r="N83" s="51" t="s">
        <v>6</v>
      </c>
    </row>
    <row r="84" spans="1:14">
      <c r="A84" s="9" t="s">
        <v>16</v>
      </c>
      <c r="B84" s="59">
        <v>0</v>
      </c>
      <c r="C84" s="2">
        <v>0</v>
      </c>
      <c r="D84" s="2">
        <v>0</v>
      </c>
      <c r="E84" s="2">
        <v>0</v>
      </c>
      <c r="F84" s="3">
        <v>0</v>
      </c>
      <c r="G84" s="53">
        <f>+G4</f>
        <v>20000000</v>
      </c>
      <c r="I84" s="59">
        <v>0</v>
      </c>
      <c r="J84" s="2">
        <v>0</v>
      </c>
      <c r="K84" s="2">
        <v>0</v>
      </c>
      <c r="L84" s="2">
        <v>0</v>
      </c>
      <c r="M84" s="3">
        <v>0</v>
      </c>
      <c r="N84" s="53">
        <f>+G84</f>
        <v>20000000</v>
      </c>
    </row>
    <row r="85" spans="1:14">
      <c r="A85" s="9" t="s">
        <v>16</v>
      </c>
      <c r="B85" s="59">
        <v>1</v>
      </c>
      <c r="C85" s="3">
        <f>+G84</f>
        <v>20000000</v>
      </c>
      <c r="D85" s="8">
        <f>+Simulador!D17</f>
        <v>797800.62731981662</v>
      </c>
      <c r="E85" s="7">
        <f>+C85*Simulador!$C$8</f>
        <v>240000</v>
      </c>
      <c r="F85" s="3">
        <f>+D85-E85</f>
        <v>557800.62731981662</v>
      </c>
      <c r="G85" s="53">
        <f>+C85-F85</f>
        <v>19442199.372680184</v>
      </c>
      <c r="I85" s="59">
        <v>1</v>
      </c>
      <c r="J85" s="3">
        <f>+N84</f>
        <v>20000000</v>
      </c>
      <c r="K85" s="8">
        <f>+Simulador!E17</f>
        <v>1611728.0702222241</v>
      </c>
      <c r="L85" s="7">
        <f>+J85*Simulador!$C$9</f>
        <v>1400000.0000000002</v>
      </c>
      <c r="M85" s="3">
        <f>+K85-L85</f>
        <v>211728.07022222388</v>
      </c>
      <c r="N85" s="53">
        <f>+J85-M85</f>
        <v>19788271.929777775</v>
      </c>
    </row>
    <row r="86" spans="1:14">
      <c r="A86" s="9" t="s">
        <v>16</v>
      </c>
      <c r="B86" s="59">
        <v>2</v>
      </c>
      <c r="C86" s="3">
        <f t="shared" ref="C86:C108" si="56">+G85</f>
        <v>19442199.372680184</v>
      </c>
      <c r="D86" s="4">
        <f>+D85</f>
        <v>797800.62731981662</v>
      </c>
      <c r="E86" s="7">
        <f>+C86*Simulador!$C$8</f>
        <v>233306.3924721622</v>
      </c>
      <c r="F86" s="3">
        <f t="shared" ref="F86:F108" si="57">+D86-E86</f>
        <v>564494.23484765436</v>
      </c>
      <c r="G86" s="53">
        <f t="shared" ref="G86:G108" si="58">+C86-F86</f>
        <v>18877705.13783253</v>
      </c>
      <c r="I86" s="59">
        <v>2</v>
      </c>
      <c r="J86" s="3">
        <f t="shared" ref="J86:J108" si="59">+N85</f>
        <v>19788271.929777775</v>
      </c>
      <c r="K86" s="4">
        <f>+K85</f>
        <v>1611728.0702222241</v>
      </c>
      <c r="L86" s="7">
        <f>+J86*Simulador!$C$9</f>
        <v>1385179.0350844443</v>
      </c>
      <c r="M86" s="3">
        <f t="shared" ref="M86:M108" si="60">+K86-L86</f>
        <v>226549.03513777978</v>
      </c>
      <c r="N86" s="53">
        <f t="shared" ref="N86:N108" si="61">+J86-M86</f>
        <v>19561722.894639995</v>
      </c>
    </row>
    <row r="87" spans="1:14">
      <c r="A87" s="9" t="s">
        <v>16</v>
      </c>
      <c r="B87" s="59">
        <v>3</v>
      </c>
      <c r="C87" s="3">
        <f t="shared" si="56"/>
        <v>18877705.13783253</v>
      </c>
      <c r="D87" s="4">
        <f t="shared" ref="D87:D108" si="62">+D86</f>
        <v>797800.62731981662</v>
      </c>
      <c r="E87" s="7">
        <f>+C87*Simulador!$C$8</f>
        <v>226532.46165399035</v>
      </c>
      <c r="F87" s="3">
        <f t="shared" si="57"/>
        <v>571268.16566582629</v>
      </c>
      <c r="G87" s="53">
        <f t="shared" si="58"/>
        <v>18306436.972166702</v>
      </c>
      <c r="I87" s="59">
        <v>3</v>
      </c>
      <c r="J87" s="3">
        <f t="shared" si="59"/>
        <v>19561722.894639995</v>
      </c>
      <c r="K87" s="4">
        <f t="shared" ref="K87:K108" si="63">+K86</f>
        <v>1611728.0702222241</v>
      </c>
      <c r="L87" s="7">
        <f>+J87*Simulador!$C$9</f>
        <v>1369320.6026247998</v>
      </c>
      <c r="M87" s="3">
        <f t="shared" si="60"/>
        <v>242407.46759742429</v>
      </c>
      <c r="N87" s="53">
        <f t="shared" si="61"/>
        <v>19319315.42704257</v>
      </c>
    </row>
    <row r="88" spans="1:14">
      <c r="A88" s="9" t="s">
        <v>16</v>
      </c>
      <c r="B88" s="59">
        <v>4</v>
      </c>
      <c r="C88" s="3">
        <f t="shared" si="56"/>
        <v>18306436.972166702</v>
      </c>
      <c r="D88" s="4">
        <f t="shared" si="62"/>
        <v>797800.62731981662</v>
      </c>
      <c r="E88" s="7">
        <f>+C88*Simulador!$C$8</f>
        <v>219677.24366600043</v>
      </c>
      <c r="F88" s="3">
        <f t="shared" si="57"/>
        <v>578123.38365381618</v>
      </c>
      <c r="G88" s="53">
        <f t="shared" si="58"/>
        <v>17728313.588512886</v>
      </c>
      <c r="I88" s="59">
        <v>4</v>
      </c>
      <c r="J88" s="3">
        <f t="shared" si="59"/>
        <v>19319315.42704257</v>
      </c>
      <c r="K88" s="4">
        <f t="shared" si="63"/>
        <v>1611728.0702222241</v>
      </c>
      <c r="L88" s="7">
        <f>+J88*Simulador!$C$9</f>
        <v>1352352.0798929799</v>
      </c>
      <c r="M88" s="3">
        <f t="shared" si="60"/>
        <v>259375.99032924417</v>
      </c>
      <c r="N88" s="53">
        <f t="shared" si="61"/>
        <v>19059939.436713327</v>
      </c>
    </row>
    <row r="89" spans="1:14">
      <c r="A89" s="9" t="s">
        <v>16</v>
      </c>
      <c r="B89" s="59">
        <v>5</v>
      </c>
      <c r="C89" s="3">
        <f t="shared" si="56"/>
        <v>17728313.588512886</v>
      </c>
      <c r="D89" s="4">
        <f t="shared" si="62"/>
        <v>797800.62731981662</v>
      </c>
      <c r="E89" s="7">
        <f>+C89*Simulador!$C$8</f>
        <v>212739.76306215464</v>
      </c>
      <c r="F89" s="3">
        <f t="shared" si="57"/>
        <v>585060.86425766197</v>
      </c>
      <c r="G89" s="53">
        <f t="shared" si="58"/>
        <v>17143252.724255223</v>
      </c>
      <c r="I89" s="59">
        <v>5</v>
      </c>
      <c r="J89" s="3">
        <f t="shared" si="59"/>
        <v>19059939.436713327</v>
      </c>
      <c r="K89" s="4">
        <f t="shared" si="63"/>
        <v>1611728.0702222241</v>
      </c>
      <c r="L89" s="7">
        <f>+J89*Simulador!$C$9</f>
        <v>1334195.7605699331</v>
      </c>
      <c r="M89" s="3">
        <f t="shared" si="60"/>
        <v>277532.30965229101</v>
      </c>
      <c r="N89" s="53">
        <f t="shared" si="61"/>
        <v>18782407.127061035</v>
      </c>
    </row>
    <row r="90" spans="1:14">
      <c r="A90" s="9" t="s">
        <v>16</v>
      </c>
      <c r="B90" s="59">
        <v>6</v>
      </c>
      <c r="C90" s="3">
        <f t="shared" si="56"/>
        <v>17143252.724255223</v>
      </c>
      <c r="D90" s="4">
        <f t="shared" si="62"/>
        <v>797800.62731981662</v>
      </c>
      <c r="E90" s="7">
        <f>+C90*Simulador!$C$8</f>
        <v>205719.03269106269</v>
      </c>
      <c r="F90" s="3">
        <f t="shared" si="57"/>
        <v>592081.59462875396</v>
      </c>
      <c r="G90" s="53">
        <f t="shared" si="58"/>
        <v>16551171.12962647</v>
      </c>
      <c r="I90" s="59">
        <v>6</v>
      </c>
      <c r="J90" s="3">
        <f t="shared" si="59"/>
        <v>18782407.127061035</v>
      </c>
      <c r="K90" s="4">
        <f t="shared" si="63"/>
        <v>1611728.0702222241</v>
      </c>
      <c r="L90" s="7">
        <f>+J90*Simulador!$C$9</f>
        <v>1314768.4988942726</v>
      </c>
      <c r="M90" s="3">
        <f t="shared" si="60"/>
        <v>296959.5713279515</v>
      </c>
      <c r="N90" s="53">
        <f t="shared" si="61"/>
        <v>18485447.555733085</v>
      </c>
    </row>
    <row r="91" spans="1:14">
      <c r="A91" s="9" t="s">
        <v>16</v>
      </c>
      <c r="B91" s="59">
        <v>7</v>
      </c>
      <c r="C91" s="3">
        <f t="shared" si="56"/>
        <v>16551171.12962647</v>
      </c>
      <c r="D91" s="4">
        <f t="shared" si="62"/>
        <v>797800.62731981662</v>
      </c>
      <c r="E91" s="7">
        <f>+C91*Simulador!$C$8</f>
        <v>198614.05355551763</v>
      </c>
      <c r="F91" s="3">
        <f t="shared" si="57"/>
        <v>599186.57376429904</v>
      </c>
      <c r="G91" s="53">
        <f t="shared" si="58"/>
        <v>15951984.55586217</v>
      </c>
      <c r="I91" s="59">
        <v>7</v>
      </c>
      <c r="J91" s="3">
        <f t="shared" si="59"/>
        <v>18485447.555733085</v>
      </c>
      <c r="K91" s="4">
        <f t="shared" si="63"/>
        <v>1611728.0702222241</v>
      </c>
      <c r="L91" s="7">
        <f>+J91*Simulador!$C$9</f>
        <v>1293981.328901316</v>
      </c>
      <c r="M91" s="3">
        <f t="shared" si="60"/>
        <v>317746.74132090807</v>
      </c>
      <c r="N91" s="53">
        <f t="shared" si="61"/>
        <v>18167700.814412177</v>
      </c>
    </row>
    <row r="92" spans="1:14">
      <c r="A92" s="9" t="s">
        <v>16</v>
      </c>
      <c r="B92" s="59">
        <v>8</v>
      </c>
      <c r="C92" s="3">
        <f t="shared" si="56"/>
        <v>15951984.55586217</v>
      </c>
      <c r="D92" s="4">
        <f t="shared" si="62"/>
        <v>797800.62731981662</v>
      </c>
      <c r="E92" s="7">
        <f>+C92*Simulador!$C$8</f>
        <v>191423.81467034604</v>
      </c>
      <c r="F92" s="3">
        <f t="shared" si="57"/>
        <v>606376.81264947052</v>
      </c>
      <c r="G92" s="53">
        <f t="shared" si="58"/>
        <v>15345607.7432127</v>
      </c>
      <c r="I92" s="59">
        <v>8</v>
      </c>
      <c r="J92" s="3">
        <f t="shared" si="59"/>
        <v>18167700.814412177</v>
      </c>
      <c r="K92" s="4">
        <f t="shared" si="63"/>
        <v>1611728.0702222241</v>
      </c>
      <c r="L92" s="7">
        <f>+J92*Simulador!$C$9</f>
        <v>1271739.0570088525</v>
      </c>
      <c r="M92" s="3">
        <f t="shared" si="60"/>
        <v>339989.01321337163</v>
      </c>
      <c r="N92" s="53">
        <f t="shared" si="61"/>
        <v>17827711.801198807</v>
      </c>
    </row>
    <row r="93" spans="1:14">
      <c r="A93" s="9" t="s">
        <v>16</v>
      </c>
      <c r="B93" s="59">
        <v>9</v>
      </c>
      <c r="C93" s="3">
        <f t="shared" si="56"/>
        <v>15345607.7432127</v>
      </c>
      <c r="D93" s="4">
        <f t="shared" si="62"/>
        <v>797800.62731981662</v>
      </c>
      <c r="E93" s="7">
        <f>+C93*Simulador!$C$8</f>
        <v>184147.29291855241</v>
      </c>
      <c r="F93" s="3">
        <f t="shared" si="57"/>
        <v>613653.3344012642</v>
      </c>
      <c r="G93" s="53">
        <f t="shared" si="58"/>
        <v>14731954.408811435</v>
      </c>
      <c r="I93" s="59">
        <v>9</v>
      </c>
      <c r="J93" s="3">
        <f t="shared" si="59"/>
        <v>17827711.801198807</v>
      </c>
      <c r="K93" s="4">
        <f t="shared" si="63"/>
        <v>1611728.0702222241</v>
      </c>
      <c r="L93" s="7">
        <f>+J93*Simulador!$C$9</f>
        <v>1247939.8260839165</v>
      </c>
      <c r="M93" s="3">
        <f t="shared" si="60"/>
        <v>363788.24413830764</v>
      </c>
      <c r="N93" s="53">
        <f t="shared" si="61"/>
        <v>17463923.557060499</v>
      </c>
    </row>
    <row r="94" spans="1:14">
      <c r="A94" s="9" t="s">
        <v>16</v>
      </c>
      <c r="B94" s="59">
        <v>10</v>
      </c>
      <c r="C94" s="3">
        <f t="shared" si="56"/>
        <v>14731954.408811435</v>
      </c>
      <c r="D94" s="4">
        <f t="shared" si="62"/>
        <v>797800.62731981662</v>
      </c>
      <c r="E94" s="7">
        <f>+C94*Simulador!$C$8</f>
        <v>176783.45290573721</v>
      </c>
      <c r="F94" s="3">
        <f t="shared" si="57"/>
        <v>621017.1744140794</v>
      </c>
      <c r="G94" s="53">
        <f t="shared" si="58"/>
        <v>14110937.234397355</v>
      </c>
      <c r="I94" s="59">
        <v>10</v>
      </c>
      <c r="J94" s="3">
        <f t="shared" si="59"/>
        <v>17463923.557060499</v>
      </c>
      <c r="K94" s="4">
        <f t="shared" si="63"/>
        <v>1611728.0702222241</v>
      </c>
      <c r="L94" s="7">
        <f>+J94*Simulador!$C$9</f>
        <v>1222474.6489942351</v>
      </c>
      <c r="M94" s="3">
        <f t="shared" si="60"/>
        <v>389253.42122798902</v>
      </c>
      <c r="N94" s="53">
        <f t="shared" si="61"/>
        <v>17074670.135832511</v>
      </c>
    </row>
    <row r="95" spans="1:14">
      <c r="A95" s="9" t="s">
        <v>16</v>
      </c>
      <c r="B95" s="59">
        <v>11</v>
      </c>
      <c r="C95" s="3">
        <f t="shared" si="56"/>
        <v>14110937.234397355</v>
      </c>
      <c r="D95" s="4">
        <f t="shared" si="62"/>
        <v>797800.62731981662</v>
      </c>
      <c r="E95" s="7">
        <f>+C95*Simulador!$C$8</f>
        <v>169331.24681276828</v>
      </c>
      <c r="F95" s="3">
        <f t="shared" si="57"/>
        <v>628469.38050704834</v>
      </c>
      <c r="G95" s="53">
        <f t="shared" si="58"/>
        <v>13482467.853890307</v>
      </c>
      <c r="I95" s="59">
        <v>11</v>
      </c>
      <c r="J95" s="3">
        <f t="shared" si="59"/>
        <v>17074670.135832511</v>
      </c>
      <c r="K95" s="4">
        <f t="shared" si="63"/>
        <v>1611728.0702222241</v>
      </c>
      <c r="L95" s="7">
        <f>+J95*Simulador!$C$9</f>
        <v>1195226.9095082758</v>
      </c>
      <c r="M95" s="3">
        <f t="shared" si="60"/>
        <v>416501.16071394831</v>
      </c>
      <c r="N95" s="53">
        <f t="shared" si="61"/>
        <v>16658168.975118563</v>
      </c>
    </row>
    <row r="96" spans="1:14">
      <c r="A96" s="9" t="s">
        <v>16</v>
      </c>
      <c r="B96" s="59">
        <v>12</v>
      </c>
      <c r="C96" s="3">
        <f t="shared" si="56"/>
        <v>13482467.853890307</v>
      </c>
      <c r="D96" s="4">
        <f t="shared" si="62"/>
        <v>797800.62731981662</v>
      </c>
      <c r="E96" s="7">
        <f>+C96*Simulador!$C$8</f>
        <v>161789.61424668369</v>
      </c>
      <c r="F96" s="3">
        <f t="shared" si="57"/>
        <v>636011.01307313296</v>
      </c>
      <c r="G96" s="53">
        <f t="shared" si="58"/>
        <v>12846456.840817174</v>
      </c>
      <c r="I96" s="59">
        <v>12</v>
      </c>
      <c r="J96" s="3">
        <f t="shared" si="59"/>
        <v>16658168.975118563</v>
      </c>
      <c r="K96" s="4">
        <f t="shared" si="63"/>
        <v>1611728.0702222241</v>
      </c>
      <c r="L96" s="7">
        <f>+J96*Simulador!$C$9</f>
        <v>1166071.8282582995</v>
      </c>
      <c r="M96" s="3">
        <f t="shared" si="60"/>
        <v>445656.24196392461</v>
      </c>
      <c r="N96" s="53">
        <f t="shared" si="61"/>
        <v>16212512.733154638</v>
      </c>
    </row>
    <row r="97" spans="1:14">
      <c r="A97" s="9" t="s">
        <v>16</v>
      </c>
      <c r="B97" s="59">
        <v>13</v>
      </c>
      <c r="C97" s="3">
        <f t="shared" si="56"/>
        <v>12846456.840817174</v>
      </c>
      <c r="D97" s="4">
        <f t="shared" si="62"/>
        <v>797800.62731981662</v>
      </c>
      <c r="E97" s="7">
        <f>+C97*Simulador!$C$8</f>
        <v>154157.48208980609</v>
      </c>
      <c r="F97" s="3">
        <f t="shared" si="57"/>
        <v>643643.1452300105</v>
      </c>
      <c r="G97" s="53">
        <f t="shared" si="58"/>
        <v>12202813.695587164</v>
      </c>
      <c r="I97" s="59">
        <v>13</v>
      </c>
      <c r="J97" s="3">
        <f t="shared" si="59"/>
        <v>16212512.733154638</v>
      </c>
      <c r="K97" s="4">
        <f t="shared" si="63"/>
        <v>1611728.0702222241</v>
      </c>
      <c r="L97" s="7">
        <f>+J97*Simulador!$C$9</f>
        <v>1134875.8913208249</v>
      </c>
      <c r="M97" s="3">
        <f t="shared" si="60"/>
        <v>476852.17890139925</v>
      </c>
      <c r="N97" s="53">
        <f t="shared" si="61"/>
        <v>15735660.554253239</v>
      </c>
    </row>
    <row r="98" spans="1:14">
      <c r="A98" s="9" t="s">
        <v>16</v>
      </c>
      <c r="B98" s="59">
        <v>14</v>
      </c>
      <c r="C98" s="3">
        <f t="shared" si="56"/>
        <v>12202813.695587164</v>
      </c>
      <c r="D98" s="4">
        <f t="shared" si="62"/>
        <v>797800.62731981662</v>
      </c>
      <c r="E98" s="7">
        <f>+C98*Simulador!$C$8</f>
        <v>146433.76434704597</v>
      </c>
      <c r="F98" s="3">
        <f t="shared" si="57"/>
        <v>651366.86297277058</v>
      </c>
      <c r="G98" s="53">
        <f t="shared" si="58"/>
        <v>11551446.832614394</v>
      </c>
      <c r="I98" s="59">
        <v>14</v>
      </c>
      <c r="J98" s="3">
        <f t="shared" si="59"/>
        <v>15735660.554253239</v>
      </c>
      <c r="K98" s="4">
        <f t="shared" si="63"/>
        <v>1611728.0702222241</v>
      </c>
      <c r="L98" s="7">
        <f>+J98*Simulador!$C$9</f>
        <v>1101496.2387977268</v>
      </c>
      <c r="M98" s="3">
        <f t="shared" si="60"/>
        <v>510231.8314244973</v>
      </c>
      <c r="N98" s="53">
        <f t="shared" si="61"/>
        <v>15225428.722828742</v>
      </c>
    </row>
    <row r="99" spans="1:14">
      <c r="A99" s="9" t="s">
        <v>16</v>
      </c>
      <c r="B99" s="59">
        <v>15</v>
      </c>
      <c r="C99" s="3">
        <f t="shared" si="56"/>
        <v>11551446.832614394</v>
      </c>
      <c r="D99" s="4">
        <f t="shared" si="62"/>
        <v>797800.62731981662</v>
      </c>
      <c r="E99" s="7">
        <f>+C99*Simulador!$C$8</f>
        <v>138617.36199137272</v>
      </c>
      <c r="F99" s="3">
        <f t="shared" si="57"/>
        <v>659183.26532844384</v>
      </c>
      <c r="G99" s="53">
        <f t="shared" si="58"/>
        <v>10892263.567285949</v>
      </c>
      <c r="I99" s="59">
        <v>15</v>
      </c>
      <c r="J99" s="3">
        <f t="shared" si="59"/>
        <v>15225428.722828742</v>
      </c>
      <c r="K99" s="4">
        <f t="shared" si="63"/>
        <v>1611728.0702222241</v>
      </c>
      <c r="L99" s="7">
        <f>+J99*Simulador!$C$9</f>
        <v>1065780.010598012</v>
      </c>
      <c r="M99" s="3">
        <f t="shared" si="60"/>
        <v>545948.0596242121</v>
      </c>
      <c r="N99" s="53">
        <f t="shared" si="61"/>
        <v>14679480.66320453</v>
      </c>
    </row>
    <row r="100" spans="1:14">
      <c r="A100" s="9" t="s">
        <v>16</v>
      </c>
      <c r="B100" s="59">
        <v>16</v>
      </c>
      <c r="C100" s="3">
        <f t="shared" si="56"/>
        <v>10892263.567285949</v>
      </c>
      <c r="D100" s="4">
        <f t="shared" si="62"/>
        <v>797800.62731981662</v>
      </c>
      <c r="E100" s="7">
        <f>+C100*Simulador!$C$8</f>
        <v>130707.16280743139</v>
      </c>
      <c r="F100" s="3">
        <f t="shared" si="57"/>
        <v>667093.4645123852</v>
      </c>
      <c r="G100" s="53">
        <f t="shared" si="58"/>
        <v>10225170.102773564</v>
      </c>
      <c r="I100" s="59">
        <v>16</v>
      </c>
      <c r="J100" s="3">
        <f t="shared" si="59"/>
        <v>14679480.66320453</v>
      </c>
      <c r="K100" s="4">
        <f t="shared" si="63"/>
        <v>1611728.0702222241</v>
      </c>
      <c r="L100" s="7">
        <f>+J100*Simulador!$C$9</f>
        <v>1027563.6464243173</v>
      </c>
      <c r="M100" s="3">
        <f t="shared" si="60"/>
        <v>584164.42379790684</v>
      </c>
      <c r="N100" s="53">
        <f t="shared" si="61"/>
        <v>14095316.239406623</v>
      </c>
    </row>
    <row r="101" spans="1:14">
      <c r="A101" s="9" t="s">
        <v>16</v>
      </c>
      <c r="B101" s="59">
        <v>17</v>
      </c>
      <c r="C101" s="3">
        <f t="shared" si="56"/>
        <v>10225170.102773564</v>
      </c>
      <c r="D101" s="4">
        <f t="shared" si="62"/>
        <v>797800.62731981662</v>
      </c>
      <c r="E101" s="7">
        <f>+C101*Simulador!$C$8</f>
        <v>122702.04123328277</v>
      </c>
      <c r="F101" s="3">
        <f t="shared" si="57"/>
        <v>675098.58608653385</v>
      </c>
      <c r="G101" s="53">
        <f t="shared" si="58"/>
        <v>9550071.51668703</v>
      </c>
      <c r="I101" s="59">
        <v>17</v>
      </c>
      <c r="J101" s="3">
        <f t="shared" si="59"/>
        <v>14095316.239406623</v>
      </c>
      <c r="K101" s="4">
        <f t="shared" si="63"/>
        <v>1611728.0702222241</v>
      </c>
      <c r="L101" s="7">
        <f>+J101*Simulador!$C$9</f>
        <v>986672.13675846369</v>
      </c>
      <c r="M101" s="3">
        <f t="shared" si="60"/>
        <v>625055.93346376042</v>
      </c>
      <c r="N101" s="53">
        <f t="shared" si="61"/>
        <v>13470260.305942863</v>
      </c>
    </row>
    <row r="102" spans="1:14">
      <c r="A102" s="9" t="s">
        <v>16</v>
      </c>
      <c r="B102" s="59">
        <v>18</v>
      </c>
      <c r="C102" s="3">
        <f t="shared" si="56"/>
        <v>9550071.51668703</v>
      </c>
      <c r="D102" s="4">
        <f t="shared" si="62"/>
        <v>797800.62731981662</v>
      </c>
      <c r="E102" s="7">
        <f>+C102*Simulador!$C$8</f>
        <v>114600.85820024436</v>
      </c>
      <c r="F102" s="3">
        <f t="shared" si="57"/>
        <v>683199.76911957224</v>
      </c>
      <c r="G102" s="53">
        <f t="shared" si="58"/>
        <v>8866871.7475674581</v>
      </c>
      <c r="I102" s="59">
        <v>18</v>
      </c>
      <c r="J102" s="3">
        <f t="shared" si="59"/>
        <v>13470260.305942863</v>
      </c>
      <c r="K102" s="4">
        <f t="shared" si="63"/>
        <v>1611728.0702222241</v>
      </c>
      <c r="L102" s="7">
        <f>+J102*Simulador!$C$9</f>
        <v>942918.22141600051</v>
      </c>
      <c r="M102" s="3">
        <f t="shared" si="60"/>
        <v>668809.8488062236</v>
      </c>
      <c r="N102" s="53">
        <f t="shared" si="61"/>
        <v>12801450.45713664</v>
      </c>
    </row>
    <row r="103" spans="1:14">
      <c r="A103" s="9" t="s">
        <v>16</v>
      </c>
      <c r="B103" s="59">
        <v>19</v>
      </c>
      <c r="C103" s="3">
        <f t="shared" si="56"/>
        <v>8866871.7475674581</v>
      </c>
      <c r="D103" s="4">
        <f t="shared" si="62"/>
        <v>797800.62731981662</v>
      </c>
      <c r="E103" s="7">
        <f>+C103*Simulador!$C$8</f>
        <v>106402.46097080949</v>
      </c>
      <c r="F103" s="3">
        <f t="shared" si="57"/>
        <v>691398.16634900717</v>
      </c>
      <c r="G103" s="53">
        <f t="shared" si="58"/>
        <v>8175473.5812184513</v>
      </c>
      <c r="I103" s="59">
        <v>19</v>
      </c>
      <c r="J103" s="3">
        <f t="shared" si="59"/>
        <v>12801450.45713664</v>
      </c>
      <c r="K103" s="4">
        <f t="shared" si="63"/>
        <v>1611728.0702222241</v>
      </c>
      <c r="L103" s="7">
        <f>+J103*Simulador!$C$9</f>
        <v>896101.53199956496</v>
      </c>
      <c r="M103" s="3">
        <f t="shared" si="60"/>
        <v>715626.53822265915</v>
      </c>
      <c r="N103" s="53">
        <f t="shared" si="61"/>
        <v>12085823.918913981</v>
      </c>
    </row>
    <row r="104" spans="1:14">
      <c r="A104" s="9" t="s">
        <v>16</v>
      </c>
      <c r="B104" s="59">
        <v>20</v>
      </c>
      <c r="C104" s="3">
        <f t="shared" si="56"/>
        <v>8175473.5812184513</v>
      </c>
      <c r="D104" s="4">
        <f t="shared" si="62"/>
        <v>797800.62731981662</v>
      </c>
      <c r="E104" s="7">
        <f>+C104*Simulador!$C$8</f>
        <v>98105.682974621421</v>
      </c>
      <c r="F104" s="3">
        <f t="shared" si="57"/>
        <v>699694.9443451952</v>
      </c>
      <c r="G104" s="53">
        <f t="shared" si="58"/>
        <v>7475778.6368732564</v>
      </c>
      <c r="I104" s="59">
        <v>20</v>
      </c>
      <c r="J104" s="3">
        <f t="shared" si="59"/>
        <v>12085823.918913981</v>
      </c>
      <c r="K104" s="4">
        <f t="shared" si="63"/>
        <v>1611728.0702222241</v>
      </c>
      <c r="L104" s="7">
        <f>+J104*Simulador!$C$9</f>
        <v>846007.67432397872</v>
      </c>
      <c r="M104" s="3">
        <f t="shared" si="60"/>
        <v>765720.39589824539</v>
      </c>
      <c r="N104" s="53">
        <f t="shared" si="61"/>
        <v>11320103.523015736</v>
      </c>
    </row>
    <row r="105" spans="1:14">
      <c r="A105" s="9" t="s">
        <v>16</v>
      </c>
      <c r="B105" s="59">
        <v>21</v>
      </c>
      <c r="C105" s="3">
        <f t="shared" si="56"/>
        <v>7475778.6368732564</v>
      </c>
      <c r="D105" s="4">
        <f t="shared" si="62"/>
        <v>797800.62731981662</v>
      </c>
      <c r="E105" s="7">
        <f>+C105*Simulador!$C$8</f>
        <v>89709.343642479085</v>
      </c>
      <c r="F105" s="3">
        <f t="shared" si="57"/>
        <v>708091.28367733757</v>
      </c>
      <c r="G105" s="53">
        <f t="shared" si="58"/>
        <v>6767687.3531959187</v>
      </c>
      <c r="I105" s="59">
        <v>21</v>
      </c>
      <c r="J105" s="3">
        <f t="shared" si="59"/>
        <v>11320103.523015736</v>
      </c>
      <c r="K105" s="4">
        <f t="shared" si="63"/>
        <v>1611728.0702222241</v>
      </c>
      <c r="L105" s="7">
        <f>+J105*Simulador!$C$9</f>
        <v>792407.24661110155</v>
      </c>
      <c r="M105" s="3">
        <f t="shared" si="60"/>
        <v>819320.82361112256</v>
      </c>
      <c r="N105" s="53">
        <f t="shared" si="61"/>
        <v>10500782.699404612</v>
      </c>
    </row>
    <row r="106" spans="1:14">
      <c r="A106" s="9" t="s">
        <v>16</v>
      </c>
      <c r="B106" s="59">
        <v>22</v>
      </c>
      <c r="C106" s="3">
        <f t="shared" si="56"/>
        <v>6767687.3531959187</v>
      </c>
      <c r="D106" s="4">
        <f t="shared" si="62"/>
        <v>797800.62731981662</v>
      </c>
      <c r="E106" s="7">
        <f>+C106*Simulador!$C$8</f>
        <v>81212.248238351021</v>
      </c>
      <c r="F106" s="3">
        <f t="shared" si="57"/>
        <v>716588.37908146554</v>
      </c>
      <c r="G106" s="53">
        <f t="shared" si="58"/>
        <v>6051098.9741144534</v>
      </c>
      <c r="I106" s="59">
        <v>22</v>
      </c>
      <c r="J106" s="3">
        <f t="shared" si="59"/>
        <v>10500782.699404612</v>
      </c>
      <c r="K106" s="4">
        <f t="shared" si="63"/>
        <v>1611728.0702222241</v>
      </c>
      <c r="L106" s="7">
        <f>+J106*Simulador!$C$9</f>
        <v>735054.78895832296</v>
      </c>
      <c r="M106" s="3">
        <f t="shared" si="60"/>
        <v>876673.28126390115</v>
      </c>
      <c r="N106" s="53">
        <f t="shared" si="61"/>
        <v>9624109.4181407113</v>
      </c>
    </row>
    <row r="107" spans="1:14">
      <c r="A107" s="9" t="s">
        <v>16</v>
      </c>
      <c r="B107" s="59">
        <v>23</v>
      </c>
      <c r="C107" s="3">
        <f t="shared" si="56"/>
        <v>6051098.9741144534</v>
      </c>
      <c r="D107" s="4">
        <f t="shared" si="62"/>
        <v>797800.62731981662</v>
      </c>
      <c r="E107" s="7">
        <f>+C107*Simulador!$C$8</f>
        <v>72613.187689373444</v>
      </c>
      <c r="F107" s="3">
        <f t="shared" si="57"/>
        <v>725187.43963044323</v>
      </c>
      <c r="G107" s="53">
        <f t="shared" si="58"/>
        <v>5325911.5344840102</v>
      </c>
      <c r="I107" s="59">
        <v>23</v>
      </c>
      <c r="J107" s="3">
        <f t="shared" si="59"/>
        <v>9624109.4181407113</v>
      </c>
      <c r="K107" s="4">
        <f t="shared" si="63"/>
        <v>1611728.0702222241</v>
      </c>
      <c r="L107" s="7">
        <f>+J107*Simulador!$C$9</f>
        <v>673687.65926984989</v>
      </c>
      <c r="M107" s="3">
        <f t="shared" si="60"/>
        <v>938040.41095237422</v>
      </c>
      <c r="N107" s="53">
        <f t="shared" si="61"/>
        <v>8686069.0071883369</v>
      </c>
    </row>
    <row r="108" spans="1:14">
      <c r="A108" s="9" t="s">
        <v>16</v>
      </c>
      <c r="B108" s="59">
        <v>24</v>
      </c>
      <c r="C108" s="3">
        <f t="shared" si="56"/>
        <v>5325911.5344840102</v>
      </c>
      <c r="D108" s="4">
        <f t="shared" si="62"/>
        <v>797800.62731981662</v>
      </c>
      <c r="E108" s="7">
        <f>+C108*Simulador!$C$8</f>
        <v>63910.938413808122</v>
      </c>
      <c r="F108" s="3">
        <f t="shared" si="57"/>
        <v>733889.68890600849</v>
      </c>
      <c r="G108" s="53">
        <f t="shared" si="58"/>
        <v>4592021.8455780018</v>
      </c>
      <c r="I108" s="59">
        <v>24</v>
      </c>
      <c r="J108" s="3">
        <f t="shared" si="59"/>
        <v>8686069.0071883369</v>
      </c>
      <c r="K108" s="4">
        <f t="shared" si="63"/>
        <v>1611728.0702222241</v>
      </c>
      <c r="L108" s="7">
        <f>+J108*Simulador!$C$9</f>
        <v>608024.83050318365</v>
      </c>
      <c r="M108" s="3">
        <f t="shared" si="60"/>
        <v>1003703.2397190405</v>
      </c>
      <c r="N108" s="53">
        <f t="shared" si="61"/>
        <v>7682365.7674692962</v>
      </c>
    </row>
    <row r="109" spans="1:14">
      <c r="A109" s="9" t="s">
        <v>16</v>
      </c>
      <c r="B109" s="59">
        <v>25</v>
      </c>
      <c r="C109" s="3">
        <f t="shared" ref="C109:C114" si="64">+G108</f>
        <v>4592021.8455780018</v>
      </c>
      <c r="D109" s="4">
        <f t="shared" ref="D109:D114" si="65">+D108</f>
        <v>797800.62731981662</v>
      </c>
      <c r="E109" s="7">
        <f>+C109*Simulador!$C$8</f>
        <v>55104.262146936024</v>
      </c>
      <c r="F109" s="3">
        <f t="shared" ref="F109:F114" si="66">+D109-E109</f>
        <v>742696.36517288059</v>
      </c>
      <c r="G109" s="53">
        <f t="shared" ref="G109:G114" si="67">+C109-F109</f>
        <v>3849325.4804051211</v>
      </c>
      <c r="I109" s="59">
        <v>25</v>
      </c>
      <c r="J109" s="3">
        <f t="shared" ref="J109:J114" si="68">+N108</f>
        <v>7682365.7674692962</v>
      </c>
      <c r="K109" s="4">
        <f t="shared" ref="K109:K114" si="69">+K108</f>
        <v>1611728.0702222241</v>
      </c>
      <c r="L109" s="7">
        <f>+J109*Simulador!$C$9</f>
        <v>537765.60372285079</v>
      </c>
      <c r="M109" s="3">
        <f t="shared" ref="M109:M114" si="70">+K109-L109</f>
        <v>1073962.4664993733</v>
      </c>
      <c r="N109" s="53">
        <f t="shared" ref="N109:N114" si="71">+J109-M109</f>
        <v>6608403.3009699229</v>
      </c>
    </row>
    <row r="110" spans="1:14">
      <c r="A110" s="9" t="s">
        <v>16</v>
      </c>
      <c r="B110" s="59">
        <v>26</v>
      </c>
      <c r="C110" s="3">
        <f t="shared" si="64"/>
        <v>3849325.4804051211</v>
      </c>
      <c r="D110" s="4">
        <f t="shared" si="65"/>
        <v>797800.62731981662</v>
      </c>
      <c r="E110" s="7">
        <f>+C110*Simulador!$C$8</f>
        <v>46191.905764861454</v>
      </c>
      <c r="F110" s="3">
        <f t="shared" si="66"/>
        <v>751608.72155495512</v>
      </c>
      <c r="G110" s="53">
        <f t="shared" si="67"/>
        <v>3097716.7588501661</v>
      </c>
      <c r="I110" s="59">
        <v>26</v>
      </c>
      <c r="J110" s="3">
        <f t="shared" si="68"/>
        <v>6608403.3009699229</v>
      </c>
      <c r="K110" s="4">
        <f t="shared" si="69"/>
        <v>1611728.0702222241</v>
      </c>
      <c r="L110" s="7">
        <f>+J110*Simulador!$C$9</f>
        <v>462588.23106789467</v>
      </c>
      <c r="M110" s="3">
        <f t="shared" si="70"/>
        <v>1149139.8391543294</v>
      </c>
      <c r="N110" s="53">
        <f t="shared" si="71"/>
        <v>5459263.4618155938</v>
      </c>
    </row>
    <row r="111" spans="1:14">
      <c r="A111" s="9" t="s">
        <v>16</v>
      </c>
      <c r="B111" s="59">
        <v>27</v>
      </c>
      <c r="C111" s="3">
        <f t="shared" si="64"/>
        <v>3097716.7588501661</v>
      </c>
      <c r="D111" s="4">
        <f t="shared" si="65"/>
        <v>797800.62731981662</v>
      </c>
      <c r="E111" s="7">
        <f>+C111*Simulador!$C$8</f>
        <v>37172.601106201997</v>
      </c>
      <c r="F111" s="3">
        <f t="shared" si="66"/>
        <v>760628.02621361462</v>
      </c>
      <c r="G111" s="53">
        <f t="shared" si="67"/>
        <v>2337088.7326365514</v>
      </c>
      <c r="I111" s="59">
        <v>27</v>
      </c>
      <c r="J111" s="3">
        <f t="shared" si="68"/>
        <v>5459263.4618155938</v>
      </c>
      <c r="K111" s="4">
        <f t="shared" si="69"/>
        <v>1611728.0702222241</v>
      </c>
      <c r="L111" s="7">
        <f>+J111*Simulador!$C$9</f>
        <v>382148.44232709159</v>
      </c>
      <c r="M111" s="3">
        <f t="shared" si="70"/>
        <v>1229579.6278951326</v>
      </c>
      <c r="N111" s="53">
        <f t="shared" si="71"/>
        <v>4229683.8339204611</v>
      </c>
    </row>
    <row r="112" spans="1:14">
      <c r="A112" s="9" t="s">
        <v>16</v>
      </c>
      <c r="B112" s="59">
        <v>28</v>
      </c>
      <c r="C112" s="3">
        <f t="shared" si="64"/>
        <v>2337088.7326365514</v>
      </c>
      <c r="D112" s="4">
        <f t="shared" si="65"/>
        <v>797800.62731981662</v>
      </c>
      <c r="E112" s="7">
        <f>+C112*Simulador!$C$8</f>
        <v>28045.064791638619</v>
      </c>
      <c r="F112" s="3">
        <f t="shared" si="66"/>
        <v>769755.56252817798</v>
      </c>
      <c r="G112" s="53">
        <f t="shared" si="67"/>
        <v>1567333.1701083733</v>
      </c>
      <c r="I112" s="59">
        <v>28</v>
      </c>
      <c r="J112" s="3">
        <f t="shared" si="68"/>
        <v>4229683.8339204611</v>
      </c>
      <c r="K112" s="4">
        <f t="shared" si="69"/>
        <v>1611728.0702222241</v>
      </c>
      <c r="L112" s="7">
        <f>+J112*Simulador!$C$9</f>
        <v>296077.86837443232</v>
      </c>
      <c r="M112" s="3">
        <f t="shared" si="70"/>
        <v>1315650.2018477917</v>
      </c>
      <c r="N112" s="53">
        <f t="shared" si="71"/>
        <v>2914033.6320726695</v>
      </c>
    </row>
    <row r="113" spans="1:14">
      <c r="A113" s="9" t="s">
        <v>16</v>
      </c>
      <c r="B113" s="59">
        <v>29</v>
      </c>
      <c r="C113" s="3">
        <f t="shared" si="64"/>
        <v>1567333.1701083733</v>
      </c>
      <c r="D113" s="4">
        <f t="shared" si="65"/>
        <v>797800.62731981662</v>
      </c>
      <c r="E113" s="7">
        <f>+C113*Simulador!$C$8</f>
        <v>18807.998041300481</v>
      </c>
      <c r="F113" s="3">
        <f t="shared" si="66"/>
        <v>778992.62927851616</v>
      </c>
      <c r="G113" s="53">
        <f t="shared" si="67"/>
        <v>788340.54082985711</v>
      </c>
      <c r="I113" s="59">
        <v>29</v>
      </c>
      <c r="J113" s="3">
        <f t="shared" si="68"/>
        <v>2914033.6320726695</v>
      </c>
      <c r="K113" s="4">
        <f t="shared" si="69"/>
        <v>1611728.0702222241</v>
      </c>
      <c r="L113" s="7">
        <f>+J113*Simulador!$C$9</f>
        <v>203982.35424508687</v>
      </c>
      <c r="M113" s="3">
        <f t="shared" si="70"/>
        <v>1407745.7159771372</v>
      </c>
      <c r="N113" s="53">
        <f t="shared" si="71"/>
        <v>1506287.9160955322</v>
      </c>
    </row>
    <row r="114" spans="1:14" ht="19" thickBot="1">
      <c r="A114" s="9" t="s">
        <v>16</v>
      </c>
      <c r="B114" s="60">
        <v>30</v>
      </c>
      <c r="C114" s="54">
        <f t="shared" si="64"/>
        <v>788340.54082985711</v>
      </c>
      <c r="D114" s="55">
        <f t="shared" si="65"/>
        <v>797800.62731981662</v>
      </c>
      <c r="E114" s="56">
        <f>+C114*Simulador!$C$8</f>
        <v>9460.0864899582848</v>
      </c>
      <c r="F114" s="54">
        <f t="shared" si="66"/>
        <v>788340.54082985828</v>
      </c>
      <c r="G114" s="57">
        <f t="shared" si="67"/>
        <v>-1.1641532182693481E-9</v>
      </c>
      <c r="I114" s="60">
        <v>30</v>
      </c>
      <c r="J114" s="54">
        <f t="shared" si="68"/>
        <v>1506287.9160955322</v>
      </c>
      <c r="K114" s="55">
        <f t="shared" si="69"/>
        <v>1611728.0702222241</v>
      </c>
      <c r="L114" s="56">
        <f>+J114*Simulador!$C$9</f>
        <v>105440.15412668727</v>
      </c>
      <c r="M114" s="54">
        <f t="shared" si="70"/>
        <v>1506287.9160955369</v>
      </c>
      <c r="N114" s="57">
        <f t="shared" si="71"/>
        <v>-4.6566128730773926E-9</v>
      </c>
    </row>
    <row r="115" spans="1:14">
      <c r="A115" s="9" t="s">
        <v>16</v>
      </c>
    </row>
    <row r="116" spans="1:14">
      <c r="A116" s="9" t="s">
        <v>16</v>
      </c>
    </row>
    <row r="117" spans="1:14" ht="19" thickBot="1">
      <c r="A117" s="11">
        <f>+B155</f>
        <v>36</v>
      </c>
      <c r="B117" s="48"/>
      <c r="C117" s="44"/>
      <c r="D117" s="45"/>
      <c r="E117" s="49">
        <f>SUM(E119:E155)</f>
        <v>4748003.8539748574</v>
      </c>
      <c r="F117" s="47"/>
      <c r="G117" s="44"/>
      <c r="I117" s="48"/>
      <c r="J117" s="44"/>
      <c r="K117" s="45"/>
      <c r="L117" s="46">
        <f>SUM(L119:L155)</f>
        <v>35235022.977719188</v>
      </c>
      <c r="M117" s="47"/>
      <c r="N117" s="45"/>
    </row>
    <row r="118" spans="1:14">
      <c r="A118" s="9" t="s">
        <v>16</v>
      </c>
      <c r="B118" s="58" t="s">
        <v>2</v>
      </c>
      <c r="C118" s="50" t="s">
        <v>3</v>
      </c>
      <c r="D118" s="50" t="s">
        <v>4</v>
      </c>
      <c r="E118" s="50" t="s">
        <v>5</v>
      </c>
      <c r="F118" s="50" t="s">
        <v>7</v>
      </c>
      <c r="G118" s="51" t="s">
        <v>6</v>
      </c>
      <c r="I118" s="58" t="s">
        <v>2</v>
      </c>
      <c r="J118" s="50" t="s">
        <v>3</v>
      </c>
      <c r="K118" s="50" t="s">
        <v>4</v>
      </c>
      <c r="L118" s="50" t="s">
        <v>5</v>
      </c>
      <c r="M118" s="50" t="s">
        <v>7</v>
      </c>
      <c r="N118" s="51" t="s">
        <v>6</v>
      </c>
    </row>
    <row r="119" spans="1:14">
      <c r="A119" s="9" t="s">
        <v>16</v>
      </c>
      <c r="B119" s="59">
        <v>0</v>
      </c>
      <c r="C119" s="2">
        <v>0</v>
      </c>
      <c r="D119" s="2">
        <v>0</v>
      </c>
      <c r="E119" s="2">
        <v>0</v>
      </c>
      <c r="F119" s="3">
        <v>0</v>
      </c>
      <c r="G119" s="53">
        <f>+$G$4</f>
        <v>20000000</v>
      </c>
      <c r="I119" s="59">
        <v>0</v>
      </c>
      <c r="J119" s="2">
        <v>0</v>
      </c>
      <c r="K119" s="2">
        <v>0</v>
      </c>
      <c r="L119" s="2">
        <v>0</v>
      </c>
      <c r="M119" s="3">
        <v>0</v>
      </c>
      <c r="N119" s="53">
        <f>+G119</f>
        <v>20000000</v>
      </c>
    </row>
    <row r="120" spans="1:14">
      <c r="A120" s="9" t="s">
        <v>16</v>
      </c>
      <c r="B120" s="59">
        <v>1</v>
      </c>
      <c r="C120" s="3">
        <f>+G119</f>
        <v>20000000</v>
      </c>
      <c r="D120" s="8">
        <f>+Simulador!D18</f>
        <v>687444.5514993018</v>
      </c>
      <c r="E120" s="7">
        <f>+C120*Simulador!$C$8</f>
        <v>240000</v>
      </c>
      <c r="F120" s="3">
        <f>+D120-E120</f>
        <v>447444.5514993018</v>
      </c>
      <c r="G120" s="53">
        <f>+C120-F120</f>
        <v>19552555.448500697</v>
      </c>
      <c r="I120" s="59">
        <v>1</v>
      </c>
      <c r="J120" s="3">
        <f>+N119</f>
        <v>20000000</v>
      </c>
      <c r="K120" s="8">
        <f>+Simulador!E18</f>
        <v>1534306.1938255327</v>
      </c>
      <c r="L120" s="7">
        <f>+J120*Simulador!$C$9</f>
        <v>1400000.0000000002</v>
      </c>
      <c r="M120" s="3">
        <f>+K120-L120</f>
        <v>134306.19382553245</v>
      </c>
      <c r="N120" s="53">
        <f>+J120-M120</f>
        <v>19865693.806174468</v>
      </c>
    </row>
    <row r="121" spans="1:14">
      <c r="A121" s="9" t="s">
        <v>16</v>
      </c>
      <c r="B121" s="59">
        <v>2</v>
      </c>
      <c r="C121" s="3">
        <f t="shared" ref="C121:C149" si="72">+G120</f>
        <v>19552555.448500697</v>
      </c>
      <c r="D121" s="4">
        <f>+D120</f>
        <v>687444.5514993018</v>
      </c>
      <c r="E121" s="7">
        <f>+C121*Simulador!$C$8</f>
        <v>234630.66538200836</v>
      </c>
      <c r="F121" s="3">
        <f t="shared" ref="F121:F149" si="73">+D121-E121</f>
        <v>452813.88611729344</v>
      </c>
      <c r="G121" s="53">
        <f t="shared" ref="G121:G149" si="74">+C121-F121</f>
        <v>19099741.562383402</v>
      </c>
      <c r="I121" s="59">
        <v>2</v>
      </c>
      <c r="J121" s="3">
        <f t="shared" ref="J121:J149" si="75">+N120</f>
        <v>19865693.806174468</v>
      </c>
      <c r="K121" s="4">
        <f>+K120</f>
        <v>1534306.1938255327</v>
      </c>
      <c r="L121" s="7">
        <f>+J121*Simulador!$C$9</f>
        <v>1390598.5664322129</v>
      </c>
      <c r="M121" s="3">
        <f t="shared" ref="M121:M149" si="76">+K121-L121</f>
        <v>143707.62739331974</v>
      </c>
      <c r="N121" s="53">
        <f t="shared" ref="N121:N149" si="77">+J121-M121</f>
        <v>19721986.178781148</v>
      </c>
    </row>
    <row r="122" spans="1:14">
      <c r="A122" s="9" t="s">
        <v>16</v>
      </c>
      <c r="B122" s="59">
        <v>3</v>
      </c>
      <c r="C122" s="3">
        <f t="shared" si="72"/>
        <v>19099741.562383402</v>
      </c>
      <c r="D122" s="4">
        <f t="shared" ref="D122:D149" si="78">+D121</f>
        <v>687444.5514993018</v>
      </c>
      <c r="E122" s="7">
        <f>+C122*Simulador!$C$8</f>
        <v>229196.89874860083</v>
      </c>
      <c r="F122" s="3">
        <f t="shared" si="73"/>
        <v>458247.65275070095</v>
      </c>
      <c r="G122" s="53">
        <f t="shared" si="74"/>
        <v>18641493.909632701</v>
      </c>
      <c r="I122" s="59">
        <v>3</v>
      </c>
      <c r="J122" s="3">
        <f t="shared" si="75"/>
        <v>19721986.178781148</v>
      </c>
      <c r="K122" s="4">
        <f t="shared" ref="K122:K149" si="79">+K121</f>
        <v>1534306.1938255327</v>
      </c>
      <c r="L122" s="7">
        <f>+J122*Simulador!$C$9</f>
        <v>1380539.0325146804</v>
      </c>
      <c r="M122" s="3">
        <f t="shared" si="76"/>
        <v>153767.16131085227</v>
      </c>
      <c r="N122" s="53">
        <f t="shared" si="77"/>
        <v>19568219.017470296</v>
      </c>
    </row>
    <row r="123" spans="1:14">
      <c r="A123" s="9" t="s">
        <v>16</v>
      </c>
      <c r="B123" s="59">
        <v>4</v>
      </c>
      <c r="C123" s="3">
        <f t="shared" si="72"/>
        <v>18641493.909632701</v>
      </c>
      <c r="D123" s="4">
        <f t="shared" si="78"/>
        <v>687444.5514993018</v>
      </c>
      <c r="E123" s="7">
        <f>+C123*Simulador!$C$8</f>
        <v>223697.92691559243</v>
      </c>
      <c r="F123" s="3">
        <f t="shared" si="73"/>
        <v>463746.6245837094</v>
      </c>
      <c r="G123" s="53">
        <f t="shared" si="74"/>
        <v>18177747.285048991</v>
      </c>
      <c r="I123" s="59">
        <v>4</v>
      </c>
      <c r="J123" s="3">
        <f t="shared" si="75"/>
        <v>19568219.017470296</v>
      </c>
      <c r="K123" s="4">
        <f t="shared" si="79"/>
        <v>1534306.1938255327</v>
      </c>
      <c r="L123" s="7">
        <f>+J123*Simulador!$C$9</f>
        <v>1369775.3312229209</v>
      </c>
      <c r="M123" s="3">
        <f t="shared" si="76"/>
        <v>164530.86260261177</v>
      </c>
      <c r="N123" s="53">
        <f t="shared" si="77"/>
        <v>19403688.154867686</v>
      </c>
    </row>
    <row r="124" spans="1:14">
      <c r="A124" s="9" t="s">
        <v>16</v>
      </c>
      <c r="B124" s="59">
        <v>5</v>
      </c>
      <c r="C124" s="3">
        <f t="shared" si="72"/>
        <v>18177747.285048991</v>
      </c>
      <c r="D124" s="4">
        <f t="shared" si="78"/>
        <v>687444.5514993018</v>
      </c>
      <c r="E124" s="7">
        <f>+C124*Simulador!$C$8</f>
        <v>218132.9674205879</v>
      </c>
      <c r="F124" s="3">
        <f t="shared" si="73"/>
        <v>469311.5840787139</v>
      </c>
      <c r="G124" s="53">
        <f t="shared" si="74"/>
        <v>17708435.700970277</v>
      </c>
      <c r="I124" s="59">
        <v>5</v>
      </c>
      <c r="J124" s="3">
        <f t="shared" si="75"/>
        <v>19403688.154867686</v>
      </c>
      <c r="K124" s="4">
        <f t="shared" si="79"/>
        <v>1534306.1938255327</v>
      </c>
      <c r="L124" s="7">
        <f>+J124*Simulador!$C$9</f>
        <v>1358258.1708407381</v>
      </c>
      <c r="M124" s="3">
        <f t="shared" si="76"/>
        <v>176048.02298479457</v>
      </c>
      <c r="N124" s="53">
        <f t="shared" si="77"/>
        <v>19227640.131882891</v>
      </c>
    </row>
    <row r="125" spans="1:14">
      <c r="A125" s="9" t="s">
        <v>16</v>
      </c>
      <c r="B125" s="59">
        <v>6</v>
      </c>
      <c r="C125" s="3">
        <f t="shared" si="72"/>
        <v>17708435.700970277</v>
      </c>
      <c r="D125" s="4">
        <f t="shared" si="78"/>
        <v>687444.5514993018</v>
      </c>
      <c r="E125" s="7">
        <f>+C125*Simulador!$C$8</f>
        <v>212501.22841164333</v>
      </c>
      <c r="F125" s="3">
        <f t="shared" si="73"/>
        <v>474943.3230876585</v>
      </c>
      <c r="G125" s="53">
        <f t="shared" si="74"/>
        <v>17233492.377882618</v>
      </c>
      <c r="I125" s="59">
        <v>6</v>
      </c>
      <c r="J125" s="3">
        <f t="shared" si="75"/>
        <v>19227640.131882891</v>
      </c>
      <c r="K125" s="4">
        <f t="shared" si="79"/>
        <v>1534306.1938255327</v>
      </c>
      <c r="L125" s="7">
        <f>+J125*Simulador!$C$9</f>
        <v>1345934.8092318026</v>
      </c>
      <c r="M125" s="3">
        <f t="shared" si="76"/>
        <v>188371.38459373009</v>
      </c>
      <c r="N125" s="53">
        <f t="shared" si="77"/>
        <v>19039268.747289162</v>
      </c>
    </row>
    <row r="126" spans="1:14">
      <c r="A126" s="9" t="s">
        <v>16</v>
      </c>
      <c r="B126" s="59">
        <v>7</v>
      </c>
      <c r="C126" s="3">
        <f t="shared" si="72"/>
        <v>17233492.377882618</v>
      </c>
      <c r="D126" s="4">
        <f t="shared" si="78"/>
        <v>687444.5514993018</v>
      </c>
      <c r="E126" s="7">
        <f>+C126*Simulador!$C$8</f>
        <v>206801.90853459144</v>
      </c>
      <c r="F126" s="3">
        <f t="shared" si="73"/>
        <v>480642.64296471037</v>
      </c>
      <c r="G126" s="53">
        <f t="shared" si="74"/>
        <v>16752849.734917909</v>
      </c>
      <c r="I126" s="59">
        <v>7</v>
      </c>
      <c r="J126" s="3">
        <f t="shared" si="75"/>
        <v>19039268.747289162</v>
      </c>
      <c r="K126" s="4">
        <f t="shared" si="79"/>
        <v>1534306.1938255327</v>
      </c>
      <c r="L126" s="7">
        <f>+J126*Simulador!$C$9</f>
        <v>1332748.8123102414</v>
      </c>
      <c r="M126" s="3">
        <f t="shared" si="76"/>
        <v>201557.38151529129</v>
      </c>
      <c r="N126" s="53">
        <f t="shared" si="77"/>
        <v>18837711.365773872</v>
      </c>
    </row>
    <row r="127" spans="1:14">
      <c r="A127" s="9" t="s">
        <v>16</v>
      </c>
      <c r="B127" s="59">
        <v>8</v>
      </c>
      <c r="C127" s="3">
        <f t="shared" si="72"/>
        <v>16752849.734917909</v>
      </c>
      <c r="D127" s="4">
        <f t="shared" si="78"/>
        <v>687444.5514993018</v>
      </c>
      <c r="E127" s="7">
        <f>+C127*Simulador!$C$8</f>
        <v>201034.19681901491</v>
      </c>
      <c r="F127" s="3">
        <f t="shared" si="73"/>
        <v>486410.3546802869</v>
      </c>
      <c r="G127" s="53">
        <f t="shared" si="74"/>
        <v>16266439.380237622</v>
      </c>
      <c r="I127" s="59">
        <v>8</v>
      </c>
      <c r="J127" s="3">
        <f t="shared" si="75"/>
        <v>18837711.365773872</v>
      </c>
      <c r="K127" s="4">
        <f t="shared" si="79"/>
        <v>1534306.1938255327</v>
      </c>
      <c r="L127" s="7">
        <f>+J127*Simulador!$C$9</f>
        <v>1318639.7956041712</v>
      </c>
      <c r="M127" s="3">
        <f t="shared" si="76"/>
        <v>215666.39822136145</v>
      </c>
      <c r="N127" s="53">
        <f t="shared" si="77"/>
        <v>18622044.967552509</v>
      </c>
    </row>
    <row r="128" spans="1:14">
      <c r="A128" s="9" t="s">
        <v>16</v>
      </c>
      <c r="B128" s="59">
        <v>9</v>
      </c>
      <c r="C128" s="3">
        <f t="shared" si="72"/>
        <v>16266439.380237622</v>
      </c>
      <c r="D128" s="4">
        <f t="shared" si="78"/>
        <v>687444.5514993018</v>
      </c>
      <c r="E128" s="7">
        <f>+C128*Simulador!$C$8</f>
        <v>195197.27256285146</v>
      </c>
      <c r="F128" s="3">
        <f t="shared" si="73"/>
        <v>492247.27893645037</v>
      </c>
      <c r="G128" s="53">
        <f t="shared" si="74"/>
        <v>15774192.101301171</v>
      </c>
      <c r="I128" s="59">
        <v>9</v>
      </c>
      <c r="J128" s="3">
        <f t="shared" si="75"/>
        <v>18622044.967552509</v>
      </c>
      <c r="K128" s="4">
        <f t="shared" si="79"/>
        <v>1534306.1938255327</v>
      </c>
      <c r="L128" s="7">
        <f>+J128*Simulador!$C$9</f>
        <v>1303543.1477286757</v>
      </c>
      <c r="M128" s="3">
        <f t="shared" si="76"/>
        <v>230763.04609685694</v>
      </c>
      <c r="N128" s="53">
        <f t="shared" si="77"/>
        <v>18391281.921455652</v>
      </c>
    </row>
    <row r="129" spans="1:14">
      <c r="A129" s="9" t="s">
        <v>16</v>
      </c>
      <c r="B129" s="59">
        <v>10</v>
      </c>
      <c r="C129" s="3">
        <f t="shared" si="72"/>
        <v>15774192.101301171</v>
      </c>
      <c r="D129" s="4">
        <f t="shared" si="78"/>
        <v>687444.5514993018</v>
      </c>
      <c r="E129" s="7">
        <f>+C129*Simulador!$C$8</f>
        <v>189290.30521561406</v>
      </c>
      <c r="F129" s="3">
        <f t="shared" si="73"/>
        <v>498154.24628368777</v>
      </c>
      <c r="G129" s="53">
        <f t="shared" si="74"/>
        <v>15276037.855017483</v>
      </c>
      <c r="I129" s="59">
        <v>10</v>
      </c>
      <c r="J129" s="3">
        <f t="shared" si="75"/>
        <v>18391281.921455652</v>
      </c>
      <c r="K129" s="4">
        <f t="shared" si="79"/>
        <v>1534306.1938255327</v>
      </c>
      <c r="L129" s="7">
        <f>+J129*Simulador!$C$9</f>
        <v>1287389.7345018957</v>
      </c>
      <c r="M129" s="3">
        <f t="shared" si="76"/>
        <v>246916.45932363695</v>
      </c>
      <c r="N129" s="53">
        <f t="shared" si="77"/>
        <v>18144365.462132014</v>
      </c>
    </row>
    <row r="130" spans="1:14">
      <c r="A130" s="9" t="s">
        <v>16</v>
      </c>
      <c r="B130" s="59">
        <v>11</v>
      </c>
      <c r="C130" s="3">
        <f t="shared" si="72"/>
        <v>15276037.855017483</v>
      </c>
      <c r="D130" s="4">
        <f t="shared" si="78"/>
        <v>687444.5514993018</v>
      </c>
      <c r="E130" s="7">
        <f>+C130*Simulador!$C$8</f>
        <v>183312.45426020981</v>
      </c>
      <c r="F130" s="3">
        <f t="shared" si="73"/>
        <v>504132.09723909199</v>
      </c>
      <c r="G130" s="53">
        <f t="shared" si="74"/>
        <v>14771905.757778391</v>
      </c>
      <c r="I130" s="59">
        <v>11</v>
      </c>
      <c r="J130" s="3">
        <f t="shared" si="75"/>
        <v>18144365.462132014</v>
      </c>
      <c r="K130" s="4">
        <f t="shared" si="79"/>
        <v>1534306.1938255327</v>
      </c>
      <c r="L130" s="7">
        <f>+J130*Simulador!$C$9</f>
        <v>1270105.582349241</v>
      </c>
      <c r="M130" s="3">
        <f t="shared" si="76"/>
        <v>264200.61147629167</v>
      </c>
      <c r="N130" s="53">
        <f t="shared" si="77"/>
        <v>17880164.850655723</v>
      </c>
    </row>
    <row r="131" spans="1:14">
      <c r="A131" s="9" t="s">
        <v>16</v>
      </c>
      <c r="B131" s="59">
        <v>12</v>
      </c>
      <c r="C131" s="3">
        <f t="shared" si="72"/>
        <v>14771905.757778391</v>
      </c>
      <c r="D131" s="4">
        <f t="shared" si="78"/>
        <v>687444.5514993018</v>
      </c>
      <c r="E131" s="7">
        <f>+C131*Simulador!$C$8</f>
        <v>177262.86909334071</v>
      </c>
      <c r="F131" s="3">
        <f t="shared" si="73"/>
        <v>510181.6824059611</v>
      </c>
      <c r="G131" s="53">
        <f t="shared" si="74"/>
        <v>14261724.07537243</v>
      </c>
      <c r="I131" s="59">
        <v>12</v>
      </c>
      <c r="J131" s="3">
        <f t="shared" si="75"/>
        <v>17880164.850655723</v>
      </c>
      <c r="K131" s="4">
        <f t="shared" si="79"/>
        <v>1534306.1938255327</v>
      </c>
      <c r="L131" s="7">
        <f>+J131*Simulador!$C$9</f>
        <v>1251611.5395459007</v>
      </c>
      <c r="M131" s="3">
        <f t="shared" si="76"/>
        <v>282694.65427963203</v>
      </c>
      <c r="N131" s="53">
        <f t="shared" si="77"/>
        <v>17597470.196376093</v>
      </c>
    </row>
    <row r="132" spans="1:14">
      <c r="A132" s="9" t="s">
        <v>16</v>
      </c>
      <c r="B132" s="59">
        <v>13</v>
      </c>
      <c r="C132" s="3">
        <f t="shared" si="72"/>
        <v>14261724.07537243</v>
      </c>
      <c r="D132" s="4">
        <f t="shared" si="78"/>
        <v>687444.5514993018</v>
      </c>
      <c r="E132" s="7">
        <f>+C132*Simulador!$C$8</f>
        <v>171140.68890446916</v>
      </c>
      <c r="F132" s="3">
        <f t="shared" si="73"/>
        <v>516303.86259483267</v>
      </c>
      <c r="G132" s="53">
        <f t="shared" si="74"/>
        <v>13745420.212777596</v>
      </c>
      <c r="I132" s="59">
        <v>13</v>
      </c>
      <c r="J132" s="3">
        <f t="shared" si="75"/>
        <v>17597470.196376093</v>
      </c>
      <c r="K132" s="4">
        <f t="shared" si="79"/>
        <v>1534306.1938255327</v>
      </c>
      <c r="L132" s="7">
        <f>+J132*Simulador!$C$9</f>
        <v>1231822.9137463267</v>
      </c>
      <c r="M132" s="3">
        <f t="shared" si="76"/>
        <v>302483.28007920599</v>
      </c>
      <c r="N132" s="53">
        <f t="shared" si="77"/>
        <v>17294986.916296888</v>
      </c>
    </row>
    <row r="133" spans="1:14">
      <c r="A133" s="9" t="s">
        <v>16</v>
      </c>
      <c r="B133" s="59">
        <v>14</v>
      </c>
      <c r="C133" s="3">
        <f t="shared" si="72"/>
        <v>13745420.212777596</v>
      </c>
      <c r="D133" s="4">
        <f t="shared" si="78"/>
        <v>687444.5514993018</v>
      </c>
      <c r="E133" s="7">
        <f>+C133*Simulador!$C$8</f>
        <v>164945.04255333115</v>
      </c>
      <c r="F133" s="3">
        <f t="shared" si="73"/>
        <v>522499.50894597068</v>
      </c>
      <c r="G133" s="53">
        <f t="shared" si="74"/>
        <v>13222920.703831626</v>
      </c>
      <c r="I133" s="59">
        <v>14</v>
      </c>
      <c r="J133" s="3">
        <f t="shared" si="75"/>
        <v>17294986.916296888</v>
      </c>
      <c r="K133" s="4">
        <f t="shared" si="79"/>
        <v>1534306.1938255327</v>
      </c>
      <c r="L133" s="7">
        <f>+J133*Simulador!$C$9</f>
        <v>1210649.0841407822</v>
      </c>
      <c r="M133" s="3">
        <f t="shared" si="76"/>
        <v>323657.10968475044</v>
      </c>
      <c r="N133" s="53">
        <f t="shared" si="77"/>
        <v>16971329.806612138</v>
      </c>
    </row>
    <row r="134" spans="1:14">
      <c r="A134" s="9" t="s">
        <v>16</v>
      </c>
      <c r="B134" s="59">
        <v>15</v>
      </c>
      <c r="C134" s="3">
        <f t="shared" si="72"/>
        <v>13222920.703831626</v>
      </c>
      <c r="D134" s="4">
        <f t="shared" si="78"/>
        <v>687444.5514993018</v>
      </c>
      <c r="E134" s="7">
        <f>+C134*Simulador!$C$8</f>
        <v>158675.04844597951</v>
      </c>
      <c r="F134" s="3">
        <f t="shared" si="73"/>
        <v>528769.50305332232</v>
      </c>
      <c r="G134" s="53">
        <f t="shared" si="74"/>
        <v>12694151.200778304</v>
      </c>
      <c r="I134" s="59">
        <v>15</v>
      </c>
      <c r="J134" s="3">
        <f t="shared" si="75"/>
        <v>16971329.806612138</v>
      </c>
      <c r="K134" s="4">
        <f t="shared" si="79"/>
        <v>1534306.1938255327</v>
      </c>
      <c r="L134" s="7">
        <f>+J134*Simulador!$C$9</f>
        <v>1187993.0864628498</v>
      </c>
      <c r="M134" s="3">
        <f t="shared" si="76"/>
        <v>346313.10736268293</v>
      </c>
      <c r="N134" s="53">
        <f t="shared" si="77"/>
        <v>16625016.699249454</v>
      </c>
    </row>
    <row r="135" spans="1:14">
      <c r="A135" s="9" t="s">
        <v>16</v>
      </c>
      <c r="B135" s="59">
        <v>16</v>
      </c>
      <c r="C135" s="3">
        <f t="shared" si="72"/>
        <v>12694151.200778304</v>
      </c>
      <c r="D135" s="4">
        <f t="shared" si="78"/>
        <v>687444.5514993018</v>
      </c>
      <c r="E135" s="7">
        <f>+C135*Simulador!$C$8</f>
        <v>152329.81440933965</v>
      </c>
      <c r="F135" s="3">
        <f t="shared" si="73"/>
        <v>535114.73708996212</v>
      </c>
      <c r="G135" s="53">
        <f t="shared" si="74"/>
        <v>12159036.463688342</v>
      </c>
      <c r="I135" s="59">
        <v>16</v>
      </c>
      <c r="J135" s="3">
        <f t="shared" si="75"/>
        <v>16625016.699249454</v>
      </c>
      <c r="K135" s="4">
        <f t="shared" si="79"/>
        <v>1534306.1938255327</v>
      </c>
      <c r="L135" s="7">
        <f>+J135*Simulador!$C$9</f>
        <v>1163751.168947462</v>
      </c>
      <c r="M135" s="3">
        <f t="shared" si="76"/>
        <v>370555.02487807069</v>
      </c>
      <c r="N135" s="53">
        <f t="shared" si="77"/>
        <v>16254461.674371384</v>
      </c>
    </row>
    <row r="136" spans="1:14">
      <c r="A136" s="9" t="s">
        <v>16</v>
      </c>
      <c r="B136" s="59">
        <v>17</v>
      </c>
      <c r="C136" s="3">
        <f t="shared" si="72"/>
        <v>12159036.463688342</v>
      </c>
      <c r="D136" s="4">
        <f t="shared" si="78"/>
        <v>687444.5514993018</v>
      </c>
      <c r="E136" s="7">
        <f>+C136*Simulador!$C$8</f>
        <v>145908.43756426009</v>
      </c>
      <c r="F136" s="3">
        <f t="shared" si="73"/>
        <v>541536.11393504171</v>
      </c>
      <c r="G136" s="53">
        <f t="shared" si="74"/>
        <v>11617500.3497533</v>
      </c>
      <c r="I136" s="59">
        <v>17</v>
      </c>
      <c r="J136" s="3">
        <f t="shared" si="75"/>
        <v>16254461.674371384</v>
      </c>
      <c r="K136" s="4">
        <f t="shared" si="79"/>
        <v>1534306.1938255327</v>
      </c>
      <c r="L136" s="7">
        <f>+J136*Simulador!$C$9</f>
        <v>1137812.317205997</v>
      </c>
      <c r="M136" s="3">
        <f t="shared" si="76"/>
        <v>396493.87661953573</v>
      </c>
      <c r="N136" s="53">
        <f t="shared" si="77"/>
        <v>15857967.797751848</v>
      </c>
    </row>
    <row r="137" spans="1:14">
      <c r="A137" s="9" t="s">
        <v>16</v>
      </c>
      <c r="B137" s="59">
        <v>18</v>
      </c>
      <c r="C137" s="3">
        <f t="shared" si="72"/>
        <v>11617500.3497533</v>
      </c>
      <c r="D137" s="4">
        <f t="shared" si="78"/>
        <v>687444.5514993018</v>
      </c>
      <c r="E137" s="7">
        <f>+C137*Simulador!$C$8</f>
        <v>139410.00419703961</v>
      </c>
      <c r="F137" s="3">
        <f t="shared" si="73"/>
        <v>548034.54730226216</v>
      </c>
      <c r="G137" s="53">
        <f t="shared" si="74"/>
        <v>11069465.802451037</v>
      </c>
      <c r="I137" s="59">
        <v>18</v>
      </c>
      <c r="J137" s="3">
        <f t="shared" si="75"/>
        <v>15857967.797751848</v>
      </c>
      <c r="K137" s="4">
        <f t="shared" si="79"/>
        <v>1534306.1938255327</v>
      </c>
      <c r="L137" s="7">
        <f>+J137*Simulador!$C$9</f>
        <v>1110057.7458426293</v>
      </c>
      <c r="M137" s="3">
        <f t="shared" si="76"/>
        <v>424248.44798290334</v>
      </c>
      <c r="N137" s="53">
        <f t="shared" si="77"/>
        <v>15433719.349768944</v>
      </c>
    </row>
    <row r="138" spans="1:14">
      <c r="A138" s="9" t="s">
        <v>16</v>
      </c>
      <c r="B138" s="59">
        <v>19</v>
      </c>
      <c r="C138" s="3">
        <f t="shared" si="72"/>
        <v>11069465.802451037</v>
      </c>
      <c r="D138" s="4">
        <f t="shared" si="78"/>
        <v>687444.5514993018</v>
      </c>
      <c r="E138" s="7">
        <f>+C138*Simulador!$C$8</f>
        <v>132833.58962941245</v>
      </c>
      <c r="F138" s="3">
        <f t="shared" si="73"/>
        <v>554610.9618698894</v>
      </c>
      <c r="G138" s="53">
        <f t="shared" si="74"/>
        <v>10514854.840581147</v>
      </c>
      <c r="I138" s="59">
        <v>19</v>
      </c>
      <c r="J138" s="3">
        <f t="shared" si="75"/>
        <v>15433719.349768944</v>
      </c>
      <c r="K138" s="4">
        <f t="shared" si="79"/>
        <v>1534306.1938255327</v>
      </c>
      <c r="L138" s="7">
        <f>+J138*Simulador!$C$9</f>
        <v>1080360.3544838261</v>
      </c>
      <c r="M138" s="3">
        <f t="shared" si="76"/>
        <v>453945.8393417066</v>
      </c>
      <c r="N138" s="53">
        <f t="shared" si="77"/>
        <v>14979773.510427237</v>
      </c>
    </row>
    <row r="139" spans="1:14">
      <c r="A139" s="9" t="s">
        <v>16</v>
      </c>
      <c r="B139" s="59">
        <v>20</v>
      </c>
      <c r="C139" s="3">
        <f t="shared" si="72"/>
        <v>10514854.840581147</v>
      </c>
      <c r="D139" s="4">
        <f t="shared" si="78"/>
        <v>687444.5514993018</v>
      </c>
      <c r="E139" s="7">
        <f>+C139*Simulador!$C$8</f>
        <v>126178.25808697377</v>
      </c>
      <c r="F139" s="3">
        <f t="shared" si="73"/>
        <v>561266.293412328</v>
      </c>
      <c r="G139" s="53">
        <f t="shared" si="74"/>
        <v>9953588.5471688192</v>
      </c>
      <c r="I139" s="59">
        <v>20</v>
      </c>
      <c r="J139" s="3">
        <f t="shared" si="75"/>
        <v>14979773.510427237</v>
      </c>
      <c r="K139" s="4">
        <f t="shared" si="79"/>
        <v>1534306.1938255327</v>
      </c>
      <c r="L139" s="7">
        <f>+J139*Simulador!$C$9</f>
        <v>1048584.1457299066</v>
      </c>
      <c r="M139" s="3">
        <f t="shared" si="76"/>
        <v>485722.04809562606</v>
      </c>
      <c r="N139" s="53">
        <f t="shared" si="77"/>
        <v>14494051.46233161</v>
      </c>
    </row>
    <row r="140" spans="1:14">
      <c r="A140" s="9" t="s">
        <v>16</v>
      </c>
      <c r="B140" s="59">
        <v>21</v>
      </c>
      <c r="C140" s="3">
        <f t="shared" si="72"/>
        <v>9953588.5471688192</v>
      </c>
      <c r="D140" s="4">
        <f t="shared" si="78"/>
        <v>687444.5514993018</v>
      </c>
      <c r="E140" s="7">
        <f>+C140*Simulador!$C$8</f>
        <v>119443.06256602584</v>
      </c>
      <c r="F140" s="3">
        <f t="shared" si="73"/>
        <v>568001.48893327592</v>
      </c>
      <c r="G140" s="53">
        <f t="shared" si="74"/>
        <v>9385587.0582355428</v>
      </c>
      <c r="I140" s="59">
        <v>21</v>
      </c>
      <c r="J140" s="3">
        <f t="shared" si="75"/>
        <v>14494051.46233161</v>
      </c>
      <c r="K140" s="4">
        <f t="shared" si="79"/>
        <v>1534306.1938255327</v>
      </c>
      <c r="L140" s="7">
        <f>+J140*Simulador!$C$9</f>
        <v>1014583.6023632127</v>
      </c>
      <c r="M140" s="3">
        <f t="shared" si="76"/>
        <v>519722.59146231995</v>
      </c>
      <c r="N140" s="53">
        <f t="shared" si="77"/>
        <v>13974328.87086929</v>
      </c>
    </row>
    <row r="141" spans="1:14">
      <c r="A141" s="9" t="s">
        <v>16</v>
      </c>
      <c r="B141" s="59">
        <v>22</v>
      </c>
      <c r="C141" s="3">
        <f t="shared" si="72"/>
        <v>9385587.0582355428</v>
      </c>
      <c r="D141" s="4">
        <f t="shared" si="78"/>
        <v>687444.5514993018</v>
      </c>
      <c r="E141" s="7">
        <f>+C141*Simulador!$C$8</f>
        <v>112627.04469882652</v>
      </c>
      <c r="F141" s="3">
        <f t="shared" si="73"/>
        <v>574817.5068004753</v>
      </c>
      <c r="G141" s="53">
        <f t="shared" si="74"/>
        <v>8810769.5514350682</v>
      </c>
      <c r="I141" s="59">
        <v>22</v>
      </c>
      <c r="J141" s="3">
        <f t="shared" si="75"/>
        <v>13974328.87086929</v>
      </c>
      <c r="K141" s="4">
        <f t="shared" si="79"/>
        <v>1534306.1938255327</v>
      </c>
      <c r="L141" s="7">
        <f>+J141*Simulador!$C$9</f>
        <v>978203.02096085041</v>
      </c>
      <c r="M141" s="3">
        <f t="shared" si="76"/>
        <v>556103.17286468227</v>
      </c>
      <c r="N141" s="53">
        <f t="shared" si="77"/>
        <v>13418225.698004607</v>
      </c>
    </row>
    <row r="142" spans="1:14">
      <c r="A142" s="9" t="s">
        <v>16</v>
      </c>
      <c r="B142" s="59">
        <v>23</v>
      </c>
      <c r="C142" s="3">
        <f t="shared" si="72"/>
        <v>8810769.5514350682</v>
      </c>
      <c r="D142" s="4">
        <f t="shared" si="78"/>
        <v>687444.5514993018</v>
      </c>
      <c r="E142" s="7">
        <f>+C142*Simulador!$C$8</f>
        <v>105729.23461722082</v>
      </c>
      <c r="F142" s="3">
        <f t="shared" si="73"/>
        <v>581715.31688208098</v>
      </c>
      <c r="G142" s="53">
        <f t="shared" si="74"/>
        <v>8229054.2345529869</v>
      </c>
      <c r="I142" s="59">
        <v>23</v>
      </c>
      <c r="J142" s="3">
        <f t="shared" si="75"/>
        <v>13418225.698004607</v>
      </c>
      <c r="K142" s="4">
        <f t="shared" si="79"/>
        <v>1534306.1938255327</v>
      </c>
      <c r="L142" s="7">
        <f>+J142*Simulador!$C$9</f>
        <v>939275.79886032257</v>
      </c>
      <c r="M142" s="3">
        <f t="shared" si="76"/>
        <v>595030.39496521011</v>
      </c>
      <c r="N142" s="53">
        <f t="shared" si="77"/>
        <v>12823195.303039396</v>
      </c>
    </row>
    <row r="143" spans="1:14">
      <c r="A143" s="9" t="s">
        <v>16</v>
      </c>
      <c r="B143" s="59">
        <v>24</v>
      </c>
      <c r="C143" s="3">
        <f t="shared" si="72"/>
        <v>8229054.2345529869</v>
      </c>
      <c r="D143" s="4">
        <f t="shared" si="78"/>
        <v>687444.5514993018</v>
      </c>
      <c r="E143" s="7">
        <f>+C143*Simulador!$C$8</f>
        <v>98748.650814635839</v>
      </c>
      <c r="F143" s="3">
        <f t="shared" si="73"/>
        <v>588695.900684666</v>
      </c>
      <c r="G143" s="53">
        <f t="shared" si="74"/>
        <v>7640358.333868321</v>
      </c>
      <c r="I143" s="59">
        <v>24</v>
      </c>
      <c r="J143" s="3">
        <f t="shared" si="75"/>
        <v>12823195.303039396</v>
      </c>
      <c r="K143" s="4">
        <f t="shared" si="79"/>
        <v>1534306.1938255327</v>
      </c>
      <c r="L143" s="7">
        <f>+J143*Simulador!$C$9</f>
        <v>897623.67121275782</v>
      </c>
      <c r="M143" s="3">
        <f t="shared" si="76"/>
        <v>636682.52261277486</v>
      </c>
      <c r="N143" s="53">
        <f t="shared" si="77"/>
        <v>12186512.780426621</v>
      </c>
    </row>
    <row r="144" spans="1:14">
      <c r="A144" s="9" t="s">
        <v>16</v>
      </c>
      <c r="B144" s="59">
        <v>25</v>
      </c>
      <c r="C144" s="3">
        <f t="shared" si="72"/>
        <v>7640358.333868321</v>
      </c>
      <c r="D144" s="4">
        <f t="shared" si="78"/>
        <v>687444.5514993018</v>
      </c>
      <c r="E144" s="7">
        <f>+C144*Simulador!$C$8</f>
        <v>91684.300006419857</v>
      </c>
      <c r="F144" s="3">
        <f t="shared" si="73"/>
        <v>595760.25149288191</v>
      </c>
      <c r="G144" s="53">
        <f t="shared" si="74"/>
        <v>7044598.0823754389</v>
      </c>
      <c r="I144" s="59">
        <v>25</v>
      </c>
      <c r="J144" s="3">
        <f t="shared" si="75"/>
        <v>12186512.780426621</v>
      </c>
      <c r="K144" s="4">
        <f t="shared" si="79"/>
        <v>1534306.1938255327</v>
      </c>
      <c r="L144" s="7">
        <f>+J144*Simulador!$C$9</f>
        <v>853055.89462986356</v>
      </c>
      <c r="M144" s="3">
        <f t="shared" si="76"/>
        <v>681250.29919566913</v>
      </c>
      <c r="N144" s="53">
        <f t="shared" si="77"/>
        <v>11505262.481230952</v>
      </c>
    </row>
    <row r="145" spans="1:14">
      <c r="A145" s="9" t="s">
        <v>16</v>
      </c>
      <c r="B145" s="59">
        <v>26</v>
      </c>
      <c r="C145" s="3">
        <f t="shared" si="72"/>
        <v>7044598.0823754389</v>
      </c>
      <c r="D145" s="4">
        <f t="shared" si="78"/>
        <v>687444.5514993018</v>
      </c>
      <c r="E145" s="7">
        <f>+C145*Simulador!$C$8</f>
        <v>84535.176988505264</v>
      </c>
      <c r="F145" s="3">
        <f t="shared" si="73"/>
        <v>602909.37451079651</v>
      </c>
      <c r="G145" s="53">
        <f t="shared" si="74"/>
        <v>6441688.7078646421</v>
      </c>
      <c r="I145" s="59">
        <v>26</v>
      </c>
      <c r="J145" s="3">
        <f t="shared" si="75"/>
        <v>11505262.481230952</v>
      </c>
      <c r="K145" s="4">
        <f t="shared" si="79"/>
        <v>1534306.1938255327</v>
      </c>
      <c r="L145" s="7">
        <f>+J145*Simulador!$C$9</f>
        <v>805368.37368616671</v>
      </c>
      <c r="M145" s="3">
        <f t="shared" si="76"/>
        <v>728937.82013936597</v>
      </c>
      <c r="N145" s="53">
        <f t="shared" si="77"/>
        <v>10776324.661091587</v>
      </c>
    </row>
    <row r="146" spans="1:14">
      <c r="A146" s="9" t="s">
        <v>16</v>
      </c>
      <c r="B146" s="59">
        <v>27</v>
      </c>
      <c r="C146" s="3">
        <f t="shared" si="72"/>
        <v>6441688.7078646421</v>
      </c>
      <c r="D146" s="4">
        <f t="shared" si="78"/>
        <v>687444.5514993018</v>
      </c>
      <c r="E146" s="7">
        <f>+C146*Simulador!$C$8</f>
        <v>77300.264494375704</v>
      </c>
      <c r="F146" s="3">
        <f t="shared" si="73"/>
        <v>610144.28700492613</v>
      </c>
      <c r="G146" s="53">
        <f t="shared" si="74"/>
        <v>5831544.4208597159</v>
      </c>
      <c r="I146" s="59">
        <v>27</v>
      </c>
      <c r="J146" s="3">
        <f t="shared" si="75"/>
        <v>10776324.661091587</v>
      </c>
      <c r="K146" s="4">
        <f t="shared" si="79"/>
        <v>1534306.1938255327</v>
      </c>
      <c r="L146" s="7">
        <f>+J146*Simulador!$C$9</f>
        <v>754342.72627641109</v>
      </c>
      <c r="M146" s="3">
        <f t="shared" si="76"/>
        <v>779963.46754912159</v>
      </c>
      <c r="N146" s="53">
        <f t="shared" si="77"/>
        <v>9996361.1935424656</v>
      </c>
    </row>
    <row r="147" spans="1:14">
      <c r="A147" s="9" t="s">
        <v>16</v>
      </c>
      <c r="B147" s="59">
        <v>28</v>
      </c>
      <c r="C147" s="3">
        <f t="shared" si="72"/>
        <v>5831544.4208597159</v>
      </c>
      <c r="D147" s="4">
        <f t="shared" si="78"/>
        <v>687444.5514993018</v>
      </c>
      <c r="E147" s="7">
        <f>+C147*Simulador!$C$8</f>
        <v>69978.53305031659</v>
      </c>
      <c r="F147" s="3">
        <f t="shared" si="73"/>
        <v>617466.01844898518</v>
      </c>
      <c r="G147" s="53">
        <f t="shared" si="74"/>
        <v>5214078.4024107307</v>
      </c>
      <c r="I147" s="59">
        <v>28</v>
      </c>
      <c r="J147" s="3">
        <f t="shared" si="75"/>
        <v>9996361.1935424656</v>
      </c>
      <c r="K147" s="4">
        <f t="shared" si="79"/>
        <v>1534306.1938255327</v>
      </c>
      <c r="L147" s="7">
        <f>+J147*Simulador!$C$9</f>
        <v>699745.28354797268</v>
      </c>
      <c r="M147" s="3">
        <f t="shared" si="76"/>
        <v>834560.91027756</v>
      </c>
      <c r="N147" s="53">
        <f t="shared" si="77"/>
        <v>9161800.2832649052</v>
      </c>
    </row>
    <row r="148" spans="1:14">
      <c r="A148" s="9" t="s">
        <v>16</v>
      </c>
      <c r="B148" s="59">
        <v>29</v>
      </c>
      <c r="C148" s="3">
        <f t="shared" si="72"/>
        <v>5214078.4024107307</v>
      </c>
      <c r="D148" s="4">
        <f t="shared" si="78"/>
        <v>687444.5514993018</v>
      </c>
      <c r="E148" s="7">
        <f>+C148*Simulador!$C$8</f>
        <v>62568.940828928768</v>
      </c>
      <c r="F148" s="3">
        <f t="shared" si="73"/>
        <v>624875.61067037308</v>
      </c>
      <c r="G148" s="53">
        <f t="shared" si="74"/>
        <v>4589202.7917403579</v>
      </c>
      <c r="I148" s="59">
        <v>29</v>
      </c>
      <c r="J148" s="3">
        <f t="shared" si="75"/>
        <v>9161800.2832649052</v>
      </c>
      <c r="K148" s="4">
        <f t="shared" si="79"/>
        <v>1534306.1938255327</v>
      </c>
      <c r="L148" s="7">
        <f>+J148*Simulador!$C$9</f>
        <v>641326.01982854342</v>
      </c>
      <c r="M148" s="3">
        <f t="shared" si="76"/>
        <v>892980.17399698927</v>
      </c>
      <c r="N148" s="53">
        <f t="shared" si="77"/>
        <v>8268820.1092679156</v>
      </c>
    </row>
    <row r="149" spans="1:14">
      <c r="A149" s="9" t="s">
        <v>16</v>
      </c>
      <c r="B149" s="59">
        <v>30</v>
      </c>
      <c r="C149" s="3">
        <f t="shared" si="72"/>
        <v>4589202.7917403579</v>
      </c>
      <c r="D149" s="4">
        <f t="shared" si="78"/>
        <v>687444.5514993018</v>
      </c>
      <c r="E149" s="7">
        <f>+C149*Simulador!$C$8</f>
        <v>55070.433500884297</v>
      </c>
      <c r="F149" s="3">
        <f t="shared" si="73"/>
        <v>632374.11799841747</v>
      </c>
      <c r="G149" s="53">
        <f t="shared" si="74"/>
        <v>3956828.6737419404</v>
      </c>
      <c r="I149" s="59">
        <v>30</v>
      </c>
      <c r="J149" s="3">
        <f t="shared" si="75"/>
        <v>8268820.1092679156</v>
      </c>
      <c r="K149" s="4">
        <f t="shared" si="79"/>
        <v>1534306.1938255327</v>
      </c>
      <c r="L149" s="7">
        <f>+J149*Simulador!$C$9</f>
        <v>578817.40764875419</v>
      </c>
      <c r="M149" s="3">
        <f t="shared" si="76"/>
        <v>955488.78617677849</v>
      </c>
      <c r="N149" s="53">
        <f t="shared" si="77"/>
        <v>7313331.3230911372</v>
      </c>
    </row>
    <row r="150" spans="1:14">
      <c r="A150" s="9" t="s">
        <v>16</v>
      </c>
      <c r="B150" s="59">
        <v>31</v>
      </c>
      <c r="C150" s="3">
        <f t="shared" ref="C150:C155" si="80">+G149</f>
        <v>3956828.6737419404</v>
      </c>
      <c r="D150" s="4">
        <f t="shared" ref="D150:D155" si="81">+D149</f>
        <v>687444.5514993018</v>
      </c>
      <c r="E150" s="7">
        <f>+C150*Simulador!$C$8</f>
        <v>47481.944084903284</v>
      </c>
      <c r="F150" s="3">
        <f t="shared" ref="F150:F155" si="82">+D150-E150</f>
        <v>639962.60741439858</v>
      </c>
      <c r="G150" s="53">
        <f t="shared" ref="G150:G155" si="83">+C150-F150</f>
        <v>3316866.0663275421</v>
      </c>
      <c r="I150" s="59">
        <v>31</v>
      </c>
      <c r="J150" s="3">
        <f t="shared" ref="J150:J155" si="84">+N149</f>
        <v>7313331.3230911372</v>
      </c>
      <c r="K150" s="4">
        <f t="shared" ref="K150:K155" si="85">+K149</f>
        <v>1534306.1938255327</v>
      </c>
      <c r="L150" s="7">
        <f>+J150*Simulador!$C$9</f>
        <v>511933.19261637965</v>
      </c>
      <c r="M150" s="3">
        <f t="shared" ref="M150:M155" si="86">+K150-L150</f>
        <v>1022373.0012091531</v>
      </c>
      <c r="N150" s="53">
        <f t="shared" ref="N150:N155" si="87">+J150-M150</f>
        <v>6290958.3218819844</v>
      </c>
    </row>
    <row r="151" spans="1:14">
      <c r="A151" s="9" t="s">
        <v>16</v>
      </c>
      <c r="B151" s="59">
        <v>32</v>
      </c>
      <c r="C151" s="3">
        <f t="shared" si="80"/>
        <v>3316866.0663275421</v>
      </c>
      <c r="D151" s="4">
        <f t="shared" si="81"/>
        <v>687444.5514993018</v>
      </c>
      <c r="E151" s="7">
        <f>+C151*Simulador!$C$8</f>
        <v>39802.392795930507</v>
      </c>
      <c r="F151" s="3">
        <f t="shared" si="82"/>
        <v>647642.1587033713</v>
      </c>
      <c r="G151" s="53">
        <f t="shared" si="83"/>
        <v>2669223.9076241706</v>
      </c>
      <c r="I151" s="59">
        <v>32</v>
      </c>
      <c r="J151" s="3">
        <f t="shared" si="84"/>
        <v>6290958.3218819844</v>
      </c>
      <c r="K151" s="4">
        <f t="shared" si="85"/>
        <v>1534306.1938255327</v>
      </c>
      <c r="L151" s="7">
        <f>+J151*Simulador!$C$9</f>
        <v>440367.08253173897</v>
      </c>
      <c r="M151" s="3">
        <f t="shared" si="86"/>
        <v>1093939.1112937937</v>
      </c>
      <c r="N151" s="53">
        <f t="shared" si="87"/>
        <v>5197019.2105881907</v>
      </c>
    </row>
    <row r="152" spans="1:14">
      <c r="A152" s="9" t="s">
        <v>16</v>
      </c>
      <c r="B152" s="59">
        <v>33</v>
      </c>
      <c r="C152" s="3">
        <f t="shared" si="80"/>
        <v>2669223.9076241706</v>
      </c>
      <c r="D152" s="4">
        <f t="shared" si="81"/>
        <v>687444.5514993018</v>
      </c>
      <c r="E152" s="7">
        <f>+C152*Simulador!$C$8</f>
        <v>32030.686891490048</v>
      </c>
      <c r="F152" s="3">
        <f t="shared" si="82"/>
        <v>655413.86460781179</v>
      </c>
      <c r="G152" s="53">
        <f t="shared" si="83"/>
        <v>2013810.0430163587</v>
      </c>
      <c r="I152" s="59">
        <v>33</v>
      </c>
      <c r="J152" s="3">
        <f t="shared" si="84"/>
        <v>5197019.2105881907</v>
      </c>
      <c r="K152" s="4">
        <f t="shared" si="85"/>
        <v>1534306.1938255327</v>
      </c>
      <c r="L152" s="7">
        <f>+J152*Simulador!$C$9</f>
        <v>363791.34474117338</v>
      </c>
      <c r="M152" s="3">
        <f t="shared" si="86"/>
        <v>1170514.8490843594</v>
      </c>
      <c r="N152" s="53">
        <f t="shared" si="87"/>
        <v>4026504.3615038311</v>
      </c>
    </row>
    <row r="153" spans="1:14">
      <c r="A153" s="9" t="s">
        <v>16</v>
      </c>
      <c r="B153" s="59">
        <v>34</v>
      </c>
      <c r="C153" s="3">
        <f t="shared" si="80"/>
        <v>2013810.0430163587</v>
      </c>
      <c r="D153" s="4">
        <f t="shared" si="81"/>
        <v>687444.5514993018</v>
      </c>
      <c r="E153" s="7">
        <f>+C153*Simulador!$C$8</f>
        <v>24165.720516196307</v>
      </c>
      <c r="F153" s="3">
        <f t="shared" si="82"/>
        <v>663278.83098310546</v>
      </c>
      <c r="G153" s="53">
        <f t="shared" si="83"/>
        <v>1350531.2120332532</v>
      </c>
      <c r="I153" s="59">
        <v>34</v>
      </c>
      <c r="J153" s="3">
        <f t="shared" si="84"/>
        <v>4026504.3615038311</v>
      </c>
      <c r="K153" s="4">
        <f t="shared" si="85"/>
        <v>1534306.1938255327</v>
      </c>
      <c r="L153" s="7">
        <f>+J153*Simulador!$C$9</f>
        <v>281855.30530526821</v>
      </c>
      <c r="M153" s="3">
        <f t="shared" si="86"/>
        <v>1252450.8885202645</v>
      </c>
      <c r="N153" s="53">
        <f t="shared" si="87"/>
        <v>2774053.4729835666</v>
      </c>
    </row>
    <row r="154" spans="1:14">
      <c r="A154" s="9" t="s">
        <v>16</v>
      </c>
      <c r="B154" s="59">
        <v>35</v>
      </c>
      <c r="C154" s="3">
        <f t="shared" si="80"/>
        <v>1350531.2120332532</v>
      </c>
      <c r="D154" s="4">
        <f t="shared" si="81"/>
        <v>687444.5514993018</v>
      </c>
      <c r="E154" s="7">
        <f>+C154*Simulador!$C$8</f>
        <v>16206.374544399037</v>
      </c>
      <c r="F154" s="3">
        <f t="shared" si="82"/>
        <v>671238.17695490271</v>
      </c>
      <c r="G154" s="53">
        <f t="shared" si="83"/>
        <v>679293.03507835045</v>
      </c>
      <c r="I154" s="59">
        <v>35</v>
      </c>
      <c r="J154" s="3">
        <f t="shared" si="84"/>
        <v>2774053.4729835666</v>
      </c>
      <c r="K154" s="4">
        <f t="shared" si="85"/>
        <v>1534306.1938255327</v>
      </c>
      <c r="L154" s="7">
        <f>+J154*Simulador!$C$9</f>
        <v>194183.74310884968</v>
      </c>
      <c r="M154" s="3">
        <f t="shared" si="86"/>
        <v>1340122.4507166829</v>
      </c>
      <c r="N154" s="53">
        <f t="shared" si="87"/>
        <v>1433931.0222668836</v>
      </c>
    </row>
    <row r="155" spans="1:14" ht="19" thickBot="1">
      <c r="A155" s="9" t="s">
        <v>16</v>
      </c>
      <c r="B155" s="60">
        <v>36</v>
      </c>
      <c r="C155" s="54">
        <f t="shared" si="80"/>
        <v>679293.03507835045</v>
      </c>
      <c r="D155" s="55">
        <f t="shared" si="81"/>
        <v>687444.5514993018</v>
      </c>
      <c r="E155" s="56">
        <f>+C155*Simulador!$C$8</f>
        <v>8151.5164209402055</v>
      </c>
      <c r="F155" s="54">
        <f t="shared" si="82"/>
        <v>679293.03507836163</v>
      </c>
      <c r="G155" s="57">
        <f t="shared" si="83"/>
        <v>-1.1175870895385742E-8</v>
      </c>
      <c r="I155" s="60">
        <v>36</v>
      </c>
      <c r="J155" s="54">
        <f t="shared" si="84"/>
        <v>1433931.0222668836</v>
      </c>
      <c r="K155" s="55">
        <f t="shared" si="85"/>
        <v>1534306.1938255327</v>
      </c>
      <c r="L155" s="56">
        <f>+J155*Simulador!$C$9</f>
        <v>100375.17155868186</v>
      </c>
      <c r="M155" s="54">
        <f t="shared" si="86"/>
        <v>1433931.0222668508</v>
      </c>
      <c r="N155" s="57">
        <f t="shared" si="87"/>
        <v>3.2829120755195618E-8</v>
      </c>
    </row>
    <row r="156" spans="1:14">
      <c r="A156" s="9" t="s">
        <v>16</v>
      </c>
    </row>
    <row r="157" spans="1:14" ht="19" thickBot="1">
      <c r="A157" s="9" t="s">
        <v>16</v>
      </c>
    </row>
    <row r="158" spans="1:14" ht="19" thickBot="1">
      <c r="A158" s="11">
        <f>+B202</f>
        <v>42</v>
      </c>
      <c r="B158" s="48"/>
      <c r="C158" s="44"/>
      <c r="D158" s="45"/>
      <c r="E158" s="49">
        <f>SUM(E160:E202)</f>
        <v>5578851.3441538261</v>
      </c>
      <c r="F158" s="47"/>
      <c r="G158" s="44"/>
      <c r="I158" s="67"/>
      <c r="J158" s="61"/>
      <c r="K158" s="62"/>
      <c r="L158" s="63">
        <f>SUM(L160:L202)</f>
        <v>42442162.089025319</v>
      </c>
      <c r="M158" s="64"/>
      <c r="N158" s="65"/>
    </row>
    <row r="159" spans="1:14">
      <c r="A159" s="9" t="s">
        <v>16</v>
      </c>
      <c r="B159" s="58" t="s">
        <v>2</v>
      </c>
      <c r="C159" s="50" t="s">
        <v>3</v>
      </c>
      <c r="D159" s="50" t="s">
        <v>4</v>
      </c>
      <c r="E159" s="50" t="s">
        <v>5</v>
      </c>
      <c r="F159" s="50" t="s">
        <v>7</v>
      </c>
      <c r="G159" s="51" t="s">
        <v>6</v>
      </c>
      <c r="I159" s="68" t="s">
        <v>2</v>
      </c>
      <c r="J159" s="10" t="s">
        <v>3</v>
      </c>
      <c r="K159" s="10" t="s">
        <v>4</v>
      </c>
      <c r="L159" s="10" t="s">
        <v>5</v>
      </c>
      <c r="M159" s="10" t="s">
        <v>7</v>
      </c>
      <c r="N159" s="66" t="s">
        <v>6</v>
      </c>
    </row>
    <row r="160" spans="1:14">
      <c r="A160" s="9" t="s">
        <v>16</v>
      </c>
      <c r="B160" s="59">
        <v>0</v>
      </c>
      <c r="C160" s="2">
        <v>0</v>
      </c>
      <c r="D160" s="2">
        <v>0</v>
      </c>
      <c r="E160" s="2">
        <v>0</v>
      </c>
      <c r="F160" s="3">
        <v>0</v>
      </c>
      <c r="G160" s="53">
        <f>+$G$4</f>
        <v>20000000</v>
      </c>
      <c r="I160" s="59">
        <v>0</v>
      </c>
      <c r="J160" s="2">
        <v>0</v>
      </c>
      <c r="K160" s="2">
        <v>0</v>
      </c>
      <c r="L160" s="2">
        <v>0</v>
      </c>
      <c r="M160" s="3">
        <v>0</v>
      </c>
      <c r="N160" s="53">
        <f>+G160</f>
        <v>20000000</v>
      </c>
    </row>
    <row r="161" spans="1:14">
      <c r="A161" s="9" t="s">
        <v>16</v>
      </c>
      <c r="B161" s="59">
        <v>1</v>
      </c>
      <c r="C161" s="3">
        <f>+G160</f>
        <v>20000000</v>
      </c>
      <c r="D161" s="8">
        <f>+Simulador!D19</f>
        <v>609020.27009890066</v>
      </c>
      <c r="E161" s="7">
        <f>+C161*Simulador!$C$8</f>
        <v>240000</v>
      </c>
      <c r="F161" s="3">
        <f>+D161-E161</f>
        <v>369020.27009890066</v>
      </c>
      <c r="G161" s="53">
        <f>+C161-F161</f>
        <v>19630979.729901098</v>
      </c>
      <c r="I161" s="59">
        <v>1</v>
      </c>
      <c r="J161" s="3">
        <f>+N160</f>
        <v>20000000</v>
      </c>
      <c r="K161" s="8">
        <f>+Simulador!E19</f>
        <v>1486718.144976794</v>
      </c>
      <c r="L161" s="7">
        <f>+J161*Simulador!$C$9</f>
        <v>1400000.0000000002</v>
      </c>
      <c r="M161" s="3">
        <f>+K161-L161</f>
        <v>86718.144976793788</v>
      </c>
      <c r="N161" s="53">
        <f>+J161-M161</f>
        <v>19913281.855023205</v>
      </c>
    </row>
    <row r="162" spans="1:14">
      <c r="A162" s="9" t="s">
        <v>16</v>
      </c>
      <c r="B162" s="59">
        <v>2</v>
      </c>
      <c r="C162" s="3">
        <f t="shared" ref="C162:C196" si="88">+G161</f>
        <v>19630979.729901098</v>
      </c>
      <c r="D162" s="4">
        <f>+D161</f>
        <v>609020.27009890066</v>
      </c>
      <c r="E162" s="7">
        <f>+C162*Simulador!$C$8</f>
        <v>235571.75675881316</v>
      </c>
      <c r="F162" s="3">
        <f t="shared" ref="F162:F196" si="89">+D162-E162</f>
        <v>373448.51334008749</v>
      </c>
      <c r="G162" s="53">
        <f t="shared" ref="G162:G196" si="90">+C162-F162</f>
        <v>19257531.216561012</v>
      </c>
      <c r="I162" s="59">
        <v>2</v>
      </c>
      <c r="J162" s="3">
        <f t="shared" ref="J162:J196" si="91">+N161</f>
        <v>19913281.855023205</v>
      </c>
      <c r="K162" s="4">
        <f>+K161</f>
        <v>1486718.144976794</v>
      </c>
      <c r="L162" s="7">
        <f>+J162*Simulador!$C$9</f>
        <v>1393929.7298516245</v>
      </c>
      <c r="M162" s="3">
        <f t="shared" ref="M162:M196" si="92">+K162-L162</f>
        <v>92788.415125169558</v>
      </c>
      <c r="N162" s="53">
        <f t="shared" ref="N162:N196" si="93">+J162-M162</f>
        <v>19820493.439898036</v>
      </c>
    </row>
    <row r="163" spans="1:14">
      <c r="A163" s="9" t="s">
        <v>16</v>
      </c>
      <c r="B163" s="59">
        <v>3</v>
      </c>
      <c r="C163" s="3">
        <f t="shared" si="88"/>
        <v>19257531.216561012</v>
      </c>
      <c r="D163" s="4">
        <f t="shared" ref="D163:D196" si="94">+D162</f>
        <v>609020.27009890066</v>
      </c>
      <c r="E163" s="7">
        <f>+C163*Simulador!$C$8</f>
        <v>231090.37459873216</v>
      </c>
      <c r="F163" s="3">
        <f t="shared" si="89"/>
        <v>377929.8955001685</v>
      </c>
      <c r="G163" s="53">
        <f t="shared" si="90"/>
        <v>18879601.321060844</v>
      </c>
      <c r="I163" s="59">
        <v>3</v>
      </c>
      <c r="J163" s="3">
        <f t="shared" si="91"/>
        <v>19820493.439898036</v>
      </c>
      <c r="K163" s="4">
        <f t="shared" ref="K163:K196" si="95">+K162</f>
        <v>1486718.144976794</v>
      </c>
      <c r="L163" s="7">
        <f>+J163*Simulador!$C$9</f>
        <v>1387434.5407928627</v>
      </c>
      <c r="M163" s="3">
        <f t="shared" si="92"/>
        <v>99283.604183931369</v>
      </c>
      <c r="N163" s="53">
        <f t="shared" si="93"/>
        <v>19721209.835714106</v>
      </c>
    </row>
    <row r="164" spans="1:14">
      <c r="A164" s="9" t="s">
        <v>16</v>
      </c>
      <c r="B164" s="59">
        <v>4</v>
      </c>
      <c r="C164" s="3">
        <f t="shared" si="88"/>
        <v>18879601.321060844</v>
      </c>
      <c r="D164" s="4">
        <f t="shared" si="94"/>
        <v>609020.27009890066</v>
      </c>
      <c r="E164" s="7">
        <f>+C164*Simulador!$C$8</f>
        <v>226555.21585273012</v>
      </c>
      <c r="F164" s="3">
        <f t="shared" si="89"/>
        <v>382465.05424617056</v>
      </c>
      <c r="G164" s="53">
        <f t="shared" si="90"/>
        <v>18497136.266814671</v>
      </c>
      <c r="I164" s="59">
        <v>4</v>
      </c>
      <c r="J164" s="3">
        <f t="shared" si="91"/>
        <v>19721209.835714106</v>
      </c>
      <c r="K164" s="4">
        <f t="shared" si="95"/>
        <v>1486718.144976794</v>
      </c>
      <c r="L164" s="7">
        <f>+J164*Simulador!$C$9</f>
        <v>1380484.6884999876</v>
      </c>
      <c r="M164" s="3">
        <f t="shared" si="92"/>
        <v>106233.45647680643</v>
      </c>
      <c r="N164" s="53">
        <f t="shared" si="93"/>
        <v>19614976.379237298</v>
      </c>
    </row>
    <row r="165" spans="1:14">
      <c r="A165" s="9" t="s">
        <v>16</v>
      </c>
      <c r="B165" s="59">
        <v>5</v>
      </c>
      <c r="C165" s="3">
        <f t="shared" si="88"/>
        <v>18497136.266814671</v>
      </c>
      <c r="D165" s="4">
        <f t="shared" si="94"/>
        <v>609020.27009890066</v>
      </c>
      <c r="E165" s="7">
        <f>+C165*Simulador!$C$8</f>
        <v>221965.63520177605</v>
      </c>
      <c r="F165" s="3">
        <f t="shared" si="89"/>
        <v>387054.6348971246</v>
      </c>
      <c r="G165" s="53">
        <f t="shared" si="90"/>
        <v>18110081.631917547</v>
      </c>
      <c r="I165" s="59">
        <v>5</v>
      </c>
      <c r="J165" s="3">
        <f t="shared" si="91"/>
        <v>19614976.379237298</v>
      </c>
      <c r="K165" s="4">
        <f t="shared" si="95"/>
        <v>1486718.144976794</v>
      </c>
      <c r="L165" s="7">
        <f>+J165*Simulador!$C$9</f>
        <v>1373048.3465466111</v>
      </c>
      <c r="M165" s="3">
        <f t="shared" si="92"/>
        <v>113669.79843018297</v>
      </c>
      <c r="N165" s="53">
        <f t="shared" si="93"/>
        <v>19501306.580807116</v>
      </c>
    </row>
    <row r="166" spans="1:14">
      <c r="A166" s="9" t="s">
        <v>16</v>
      </c>
      <c r="B166" s="59">
        <v>6</v>
      </c>
      <c r="C166" s="3">
        <f t="shared" si="88"/>
        <v>18110081.631917547</v>
      </c>
      <c r="D166" s="4">
        <f t="shared" si="94"/>
        <v>609020.27009890066</v>
      </c>
      <c r="E166" s="7">
        <f>+C166*Simulador!$C$8</f>
        <v>217320.97958301057</v>
      </c>
      <c r="F166" s="3">
        <f t="shared" si="89"/>
        <v>391699.29051589011</v>
      </c>
      <c r="G166" s="53">
        <f t="shared" si="90"/>
        <v>17718382.341401659</v>
      </c>
      <c r="I166" s="59">
        <v>6</v>
      </c>
      <c r="J166" s="3">
        <f t="shared" si="91"/>
        <v>19501306.580807116</v>
      </c>
      <c r="K166" s="4">
        <f t="shared" si="95"/>
        <v>1486718.144976794</v>
      </c>
      <c r="L166" s="7">
        <f>+J166*Simulador!$C$9</f>
        <v>1365091.4606564983</v>
      </c>
      <c r="M166" s="3">
        <f t="shared" si="92"/>
        <v>121626.6843202957</v>
      </c>
      <c r="N166" s="53">
        <f t="shared" si="93"/>
        <v>19379679.896486819</v>
      </c>
    </row>
    <row r="167" spans="1:14">
      <c r="A167" s="9" t="s">
        <v>16</v>
      </c>
      <c r="B167" s="59">
        <v>7</v>
      </c>
      <c r="C167" s="3">
        <f t="shared" si="88"/>
        <v>17718382.341401659</v>
      </c>
      <c r="D167" s="4">
        <f t="shared" si="94"/>
        <v>609020.27009890066</v>
      </c>
      <c r="E167" s="7">
        <f>+C167*Simulador!$C$8</f>
        <v>212620.58809681991</v>
      </c>
      <c r="F167" s="3">
        <f t="shared" si="89"/>
        <v>396399.68200208072</v>
      </c>
      <c r="G167" s="53">
        <f t="shared" si="90"/>
        <v>17321982.659399576</v>
      </c>
      <c r="I167" s="59">
        <v>7</v>
      </c>
      <c r="J167" s="3">
        <f t="shared" si="91"/>
        <v>19379679.896486819</v>
      </c>
      <c r="K167" s="4">
        <f t="shared" si="95"/>
        <v>1486718.144976794</v>
      </c>
      <c r="L167" s="7">
        <f>+J167*Simulador!$C$9</f>
        <v>1356577.5927540774</v>
      </c>
      <c r="M167" s="3">
        <f t="shared" si="92"/>
        <v>130140.55222271662</v>
      </c>
      <c r="N167" s="53">
        <f t="shared" si="93"/>
        <v>19249539.344264101</v>
      </c>
    </row>
    <row r="168" spans="1:14">
      <c r="A168" s="9" t="s">
        <v>16</v>
      </c>
      <c r="B168" s="59">
        <v>8</v>
      </c>
      <c r="C168" s="3">
        <f t="shared" si="88"/>
        <v>17321982.659399576</v>
      </c>
      <c r="D168" s="4">
        <f t="shared" si="94"/>
        <v>609020.27009890066</v>
      </c>
      <c r="E168" s="7">
        <f>+C168*Simulador!$C$8</f>
        <v>207863.79191279493</v>
      </c>
      <c r="F168" s="3">
        <f t="shared" si="89"/>
        <v>401156.47818610573</v>
      </c>
      <c r="G168" s="53">
        <f t="shared" si="90"/>
        <v>16920826.181213472</v>
      </c>
      <c r="I168" s="59">
        <v>8</v>
      </c>
      <c r="J168" s="3">
        <f t="shared" si="91"/>
        <v>19249539.344264101</v>
      </c>
      <c r="K168" s="4">
        <f t="shared" si="95"/>
        <v>1486718.144976794</v>
      </c>
      <c r="L168" s="7">
        <f>+J168*Simulador!$C$9</f>
        <v>1347467.7540984873</v>
      </c>
      <c r="M168" s="3">
        <f t="shared" si="92"/>
        <v>139250.3908783067</v>
      </c>
      <c r="N168" s="53">
        <f t="shared" si="93"/>
        <v>19110288.953385793</v>
      </c>
    </row>
    <row r="169" spans="1:14">
      <c r="A169" s="9" t="s">
        <v>16</v>
      </c>
      <c r="B169" s="59">
        <v>9</v>
      </c>
      <c r="C169" s="3">
        <f t="shared" si="88"/>
        <v>16920826.181213472</v>
      </c>
      <c r="D169" s="4">
        <f t="shared" si="94"/>
        <v>609020.27009890066</v>
      </c>
      <c r="E169" s="7">
        <f>+C169*Simulador!$C$8</f>
        <v>203049.91417456168</v>
      </c>
      <c r="F169" s="3">
        <f t="shared" si="89"/>
        <v>405970.35592433898</v>
      </c>
      <c r="G169" s="53">
        <f t="shared" si="90"/>
        <v>16514855.825289134</v>
      </c>
      <c r="I169" s="59">
        <v>9</v>
      </c>
      <c r="J169" s="3">
        <f t="shared" si="91"/>
        <v>19110288.953385793</v>
      </c>
      <c r="K169" s="4">
        <f t="shared" si="95"/>
        <v>1486718.144976794</v>
      </c>
      <c r="L169" s="7">
        <f>+J169*Simulador!$C$9</f>
        <v>1337720.2267370056</v>
      </c>
      <c r="M169" s="3">
        <f t="shared" si="92"/>
        <v>148997.91823978839</v>
      </c>
      <c r="N169" s="53">
        <f t="shared" si="93"/>
        <v>18961291.035146005</v>
      </c>
    </row>
    <row r="170" spans="1:14">
      <c r="A170" s="9" t="s">
        <v>16</v>
      </c>
      <c r="B170" s="59">
        <v>10</v>
      </c>
      <c r="C170" s="3">
        <f t="shared" si="88"/>
        <v>16514855.825289134</v>
      </c>
      <c r="D170" s="4">
        <f t="shared" si="94"/>
        <v>609020.27009890066</v>
      </c>
      <c r="E170" s="7">
        <f>+C170*Simulador!$C$8</f>
        <v>198178.2699034696</v>
      </c>
      <c r="F170" s="3">
        <f t="shared" si="89"/>
        <v>410842.00019543106</v>
      </c>
      <c r="G170" s="53">
        <f t="shared" si="90"/>
        <v>16104013.825093703</v>
      </c>
      <c r="I170" s="59">
        <v>10</v>
      </c>
      <c r="J170" s="3">
        <f t="shared" si="91"/>
        <v>18961291.035146005</v>
      </c>
      <c r="K170" s="4">
        <f t="shared" si="95"/>
        <v>1486718.144976794</v>
      </c>
      <c r="L170" s="7">
        <f>+J170*Simulador!$C$9</f>
        <v>1327290.3724602205</v>
      </c>
      <c r="M170" s="3">
        <f t="shared" si="92"/>
        <v>159427.77251657355</v>
      </c>
      <c r="N170" s="53">
        <f t="shared" si="93"/>
        <v>18801863.262629431</v>
      </c>
    </row>
    <row r="171" spans="1:14">
      <c r="A171" s="9" t="s">
        <v>16</v>
      </c>
      <c r="B171" s="59">
        <v>11</v>
      </c>
      <c r="C171" s="3">
        <f t="shared" si="88"/>
        <v>16104013.825093703</v>
      </c>
      <c r="D171" s="4">
        <f t="shared" si="94"/>
        <v>609020.27009890066</v>
      </c>
      <c r="E171" s="7">
        <f>+C171*Simulador!$C$8</f>
        <v>193248.16590112445</v>
      </c>
      <c r="F171" s="3">
        <f t="shared" si="89"/>
        <v>415772.10419777618</v>
      </c>
      <c r="G171" s="53">
        <f t="shared" si="90"/>
        <v>15688241.720895927</v>
      </c>
      <c r="I171" s="59">
        <v>11</v>
      </c>
      <c r="J171" s="3">
        <f t="shared" si="91"/>
        <v>18801863.262629431</v>
      </c>
      <c r="K171" s="4">
        <f t="shared" si="95"/>
        <v>1486718.144976794</v>
      </c>
      <c r="L171" s="7">
        <f>+J171*Simulador!$C$9</f>
        <v>1316130.4283840603</v>
      </c>
      <c r="M171" s="3">
        <f t="shared" si="92"/>
        <v>170587.71659273375</v>
      </c>
      <c r="N171" s="53">
        <f t="shared" si="93"/>
        <v>18631275.546036698</v>
      </c>
    </row>
    <row r="172" spans="1:14">
      <c r="A172" s="9" t="s">
        <v>16</v>
      </c>
      <c r="B172" s="59">
        <v>12</v>
      </c>
      <c r="C172" s="3">
        <f t="shared" si="88"/>
        <v>15688241.720895927</v>
      </c>
      <c r="D172" s="4">
        <f t="shared" si="94"/>
        <v>609020.27009890066</v>
      </c>
      <c r="E172" s="7">
        <f>+C172*Simulador!$C$8</f>
        <v>188258.90065075114</v>
      </c>
      <c r="F172" s="3">
        <f t="shared" si="89"/>
        <v>420761.36944814952</v>
      </c>
      <c r="G172" s="53">
        <f t="shared" si="90"/>
        <v>15267480.351447778</v>
      </c>
      <c r="I172" s="59">
        <v>12</v>
      </c>
      <c r="J172" s="3">
        <f t="shared" si="91"/>
        <v>18631275.546036698</v>
      </c>
      <c r="K172" s="4">
        <f t="shared" si="95"/>
        <v>1486718.144976794</v>
      </c>
      <c r="L172" s="7">
        <f>+J172*Simulador!$C$9</f>
        <v>1304189.288222569</v>
      </c>
      <c r="M172" s="3">
        <f t="shared" si="92"/>
        <v>182528.85675422498</v>
      </c>
      <c r="N172" s="53">
        <f t="shared" si="93"/>
        <v>18448746.689282473</v>
      </c>
    </row>
    <row r="173" spans="1:14">
      <c r="A173" s="9" t="s">
        <v>16</v>
      </c>
      <c r="B173" s="59">
        <v>13</v>
      </c>
      <c r="C173" s="3">
        <f t="shared" si="88"/>
        <v>15267480.351447778</v>
      </c>
      <c r="D173" s="4">
        <f t="shared" si="94"/>
        <v>609020.27009890066</v>
      </c>
      <c r="E173" s="7">
        <f>+C173*Simulador!$C$8</f>
        <v>183209.76421737333</v>
      </c>
      <c r="F173" s="3">
        <f t="shared" si="89"/>
        <v>425810.50588152732</v>
      </c>
      <c r="G173" s="53">
        <f t="shared" si="90"/>
        <v>14841669.84556625</v>
      </c>
      <c r="I173" s="59">
        <v>13</v>
      </c>
      <c r="J173" s="3">
        <f t="shared" si="91"/>
        <v>18448746.689282473</v>
      </c>
      <c r="K173" s="4">
        <f t="shared" si="95"/>
        <v>1486718.144976794</v>
      </c>
      <c r="L173" s="7">
        <f>+J173*Simulador!$C$9</f>
        <v>1291412.2682497732</v>
      </c>
      <c r="M173" s="3">
        <f t="shared" si="92"/>
        <v>195305.87672702083</v>
      </c>
      <c r="N173" s="53">
        <f t="shared" si="93"/>
        <v>18253440.812555451</v>
      </c>
    </row>
    <row r="174" spans="1:14">
      <c r="A174" s="9" t="s">
        <v>16</v>
      </c>
      <c r="B174" s="59">
        <v>14</v>
      </c>
      <c r="C174" s="3">
        <f t="shared" si="88"/>
        <v>14841669.84556625</v>
      </c>
      <c r="D174" s="4">
        <f t="shared" si="94"/>
        <v>609020.27009890066</v>
      </c>
      <c r="E174" s="7">
        <f>+C174*Simulador!$C$8</f>
        <v>178100.03814679501</v>
      </c>
      <c r="F174" s="3">
        <f t="shared" si="89"/>
        <v>430920.23195210565</v>
      </c>
      <c r="G174" s="53">
        <f t="shared" si="90"/>
        <v>14410749.613614146</v>
      </c>
      <c r="I174" s="59">
        <v>14</v>
      </c>
      <c r="J174" s="3">
        <f t="shared" si="91"/>
        <v>18253440.812555451</v>
      </c>
      <c r="K174" s="4">
        <f t="shared" si="95"/>
        <v>1486718.144976794</v>
      </c>
      <c r="L174" s="7">
        <f>+J174*Simulador!$C$9</f>
        <v>1277740.8568788816</v>
      </c>
      <c r="M174" s="3">
        <f t="shared" si="92"/>
        <v>208977.28809791245</v>
      </c>
      <c r="N174" s="53">
        <f t="shared" si="93"/>
        <v>18044463.524457537</v>
      </c>
    </row>
    <row r="175" spans="1:14">
      <c r="A175" s="9" t="s">
        <v>16</v>
      </c>
      <c r="B175" s="59">
        <v>15</v>
      </c>
      <c r="C175" s="3">
        <f t="shared" si="88"/>
        <v>14410749.613614146</v>
      </c>
      <c r="D175" s="4">
        <f t="shared" si="94"/>
        <v>609020.27009890066</v>
      </c>
      <c r="E175" s="7">
        <f>+C175*Simulador!$C$8</f>
        <v>172928.99536336976</v>
      </c>
      <c r="F175" s="3">
        <f t="shared" si="89"/>
        <v>436091.2747355309</v>
      </c>
      <c r="G175" s="53">
        <f t="shared" si="90"/>
        <v>13974658.338878615</v>
      </c>
      <c r="I175" s="59">
        <v>15</v>
      </c>
      <c r="J175" s="3">
        <f t="shared" si="91"/>
        <v>18044463.524457537</v>
      </c>
      <c r="K175" s="4">
        <f t="shared" si="95"/>
        <v>1486718.144976794</v>
      </c>
      <c r="L175" s="7">
        <f>+J175*Simulador!$C$9</f>
        <v>1263112.4467120278</v>
      </c>
      <c r="M175" s="3">
        <f t="shared" si="92"/>
        <v>223605.69826476625</v>
      </c>
      <c r="N175" s="53">
        <f t="shared" si="93"/>
        <v>17820857.82619277</v>
      </c>
    </row>
    <row r="176" spans="1:14">
      <c r="A176" s="9" t="s">
        <v>16</v>
      </c>
      <c r="B176" s="59">
        <v>16</v>
      </c>
      <c r="C176" s="3">
        <f t="shared" si="88"/>
        <v>13974658.338878615</v>
      </c>
      <c r="D176" s="4">
        <f t="shared" si="94"/>
        <v>609020.27009890066</v>
      </c>
      <c r="E176" s="7">
        <f>+C176*Simulador!$C$8</f>
        <v>167695.90006654337</v>
      </c>
      <c r="F176" s="3">
        <f t="shared" si="89"/>
        <v>441324.37003235728</v>
      </c>
      <c r="G176" s="53">
        <f t="shared" si="90"/>
        <v>13533333.968846258</v>
      </c>
      <c r="I176" s="59">
        <v>16</v>
      </c>
      <c r="J176" s="3">
        <f t="shared" si="91"/>
        <v>17820857.82619277</v>
      </c>
      <c r="K176" s="4">
        <f t="shared" si="95"/>
        <v>1486718.144976794</v>
      </c>
      <c r="L176" s="7">
        <f>+J176*Simulador!$C$9</f>
        <v>1247460.0478334941</v>
      </c>
      <c r="M176" s="3">
        <f t="shared" si="92"/>
        <v>239258.09714329988</v>
      </c>
      <c r="N176" s="53">
        <f t="shared" si="93"/>
        <v>17581599.72904947</v>
      </c>
    </row>
    <row r="177" spans="1:14">
      <c r="A177" s="9" t="s">
        <v>16</v>
      </c>
      <c r="B177" s="59">
        <v>17</v>
      </c>
      <c r="C177" s="3">
        <f t="shared" si="88"/>
        <v>13533333.968846258</v>
      </c>
      <c r="D177" s="4">
        <f t="shared" si="94"/>
        <v>609020.27009890066</v>
      </c>
      <c r="E177" s="7">
        <f>+C177*Simulador!$C$8</f>
        <v>162400.0076261551</v>
      </c>
      <c r="F177" s="3">
        <f t="shared" si="89"/>
        <v>446620.26247274555</v>
      </c>
      <c r="G177" s="53">
        <f t="shared" si="90"/>
        <v>13086713.706373513</v>
      </c>
      <c r="I177" s="59">
        <v>17</v>
      </c>
      <c r="J177" s="3">
        <f t="shared" si="91"/>
        <v>17581599.72904947</v>
      </c>
      <c r="K177" s="4">
        <f t="shared" si="95"/>
        <v>1486718.144976794</v>
      </c>
      <c r="L177" s="7">
        <f>+J177*Simulador!$C$9</f>
        <v>1230711.981033463</v>
      </c>
      <c r="M177" s="3">
        <f t="shared" si="92"/>
        <v>256006.16394333099</v>
      </c>
      <c r="N177" s="53">
        <f t="shared" si="93"/>
        <v>17325593.565106139</v>
      </c>
    </row>
    <row r="178" spans="1:14">
      <c r="A178" s="9" t="s">
        <v>16</v>
      </c>
      <c r="B178" s="59">
        <v>18</v>
      </c>
      <c r="C178" s="3">
        <f t="shared" si="88"/>
        <v>13086713.706373513</v>
      </c>
      <c r="D178" s="4">
        <f t="shared" si="94"/>
        <v>609020.27009890066</v>
      </c>
      <c r="E178" s="7">
        <f>+C178*Simulador!$C$8</f>
        <v>157040.56447648216</v>
      </c>
      <c r="F178" s="3">
        <f t="shared" si="89"/>
        <v>451979.70562241849</v>
      </c>
      <c r="G178" s="53">
        <f t="shared" si="90"/>
        <v>12634734.000751095</v>
      </c>
      <c r="I178" s="59">
        <v>18</v>
      </c>
      <c r="J178" s="3">
        <f t="shared" si="91"/>
        <v>17325593.565106139</v>
      </c>
      <c r="K178" s="4">
        <f t="shared" si="95"/>
        <v>1486718.144976794</v>
      </c>
      <c r="L178" s="7">
        <f>+J178*Simulador!$C$9</f>
        <v>1212791.5495574297</v>
      </c>
      <c r="M178" s="3">
        <f t="shared" si="92"/>
        <v>273926.59541936428</v>
      </c>
      <c r="N178" s="53">
        <f t="shared" si="93"/>
        <v>17051666.969686773</v>
      </c>
    </row>
    <row r="179" spans="1:14">
      <c r="A179" s="9" t="s">
        <v>16</v>
      </c>
      <c r="B179" s="59">
        <v>19</v>
      </c>
      <c r="C179" s="3">
        <f t="shared" si="88"/>
        <v>12634734.000751095</v>
      </c>
      <c r="D179" s="4">
        <f t="shared" si="94"/>
        <v>609020.27009890066</v>
      </c>
      <c r="E179" s="7">
        <f>+C179*Simulador!$C$8</f>
        <v>151616.80800901316</v>
      </c>
      <c r="F179" s="3">
        <f t="shared" si="89"/>
        <v>457403.46208988747</v>
      </c>
      <c r="G179" s="53">
        <f t="shared" si="90"/>
        <v>12177330.538661208</v>
      </c>
      <c r="I179" s="59">
        <v>19</v>
      </c>
      <c r="J179" s="3">
        <f t="shared" si="91"/>
        <v>17051666.969686773</v>
      </c>
      <c r="K179" s="4">
        <f t="shared" si="95"/>
        <v>1486718.144976794</v>
      </c>
      <c r="L179" s="7">
        <f>+J179*Simulador!$C$9</f>
        <v>1193616.6878780741</v>
      </c>
      <c r="M179" s="3">
        <f t="shared" si="92"/>
        <v>293101.4570987199</v>
      </c>
      <c r="N179" s="53">
        <f t="shared" si="93"/>
        <v>16758565.512588052</v>
      </c>
    </row>
    <row r="180" spans="1:14">
      <c r="A180" s="9" t="s">
        <v>16</v>
      </c>
      <c r="B180" s="59">
        <v>20</v>
      </c>
      <c r="C180" s="3">
        <f t="shared" si="88"/>
        <v>12177330.538661208</v>
      </c>
      <c r="D180" s="4">
        <f t="shared" si="94"/>
        <v>609020.27009890066</v>
      </c>
      <c r="E180" s="7">
        <f>+C180*Simulador!$C$8</f>
        <v>146127.96646393448</v>
      </c>
      <c r="F180" s="3">
        <f t="shared" si="89"/>
        <v>462892.30363496614</v>
      </c>
      <c r="G180" s="53">
        <f t="shared" si="90"/>
        <v>11714438.235026242</v>
      </c>
      <c r="I180" s="59">
        <v>20</v>
      </c>
      <c r="J180" s="3">
        <f t="shared" si="91"/>
        <v>16758565.512588052</v>
      </c>
      <c r="K180" s="4">
        <f t="shared" si="95"/>
        <v>1486718.144976794</v>
      </c>
      <c r="L180" s="7">
        <f>+J180*Simulador!$C$9</f>
        <v>1173099.5858811638</v>
      </c>
      <c r="M180" s="3">
        <f t="shared" si="92"/>
        <v>313618.55909563019</v>
      </c>
      <c r="N180" s="53">
        <f t="shared" si="93"/>
        <v>16444946.953492422</v>
      </c>
    </row>
    <row r="181" spans="1:14">
      <c r="A181" s="9" t="s">
        <v>16</v>
      </c>
      <c r="B181" s="59">
        <v>21</v>
      </c>
      <c r="C181" s="3">
        <f t="shared" si="88"/>
        <v>11714438.235026242</v>
      </c>
      <c r="D181" s="4">
        <f t="shared" si="94"/>
        <v>609020.27009890066</v>
      </c>
      <c r="E181" s="7">
        <f>+C181*Simulador!$C$8</f>
        <v>140573.25882031492</v>
      </c>
      <c r="F181" s="3">
        <f t="shared" si="89"/>
        <v>468447.01127858576</v>
      </c>
      <c r="G181" s="53">
        <f t="shared" si="90"/>
        <v>11245991.223747656</v>
      </c>
      <c r="I181" s="59">
        <v>21</v>
      </c>
      <c r="J181" s="3">
        <f t="shared" si="91"/>
        <v>16444946.953492422</v>
      </c>
      <c r="K181" s="4">
        <f t="shared" si="95"/>
        <v>1486718.144976794</v>
      </c>
      <c r="L181" s="7">
        <f>+J181*Simulador!$C$9</f>
        <v>1151146.2867444695</v>
      </c>
      <c r="M181" s="3">
        <f t="shared" si="92"/>
        <v>335571.85823232448</v>
      </c>
      <c r="N181" s="53">
        <f t="shared" si="93"/>
        <v>16109375.095260097</v>
      </c>
    </row>
    <row r="182" spans="1:14">
      <c r="A182" s="9" t="s">
        <v>16</v>
      </c>
      <c r="B182" s="59">
        <v>22</v>
      </c>
      <c r="C182" s="3">
        <f t="shared" si="88"/>
        <v>11245991.223747656</v>
      </c>
      <c r="D182" s="4">
        <f t="shared" si="94"/>
        <v>609020.27009890066</v>
      </c>
      <c r="E182" s="7">
        <f>+C182*Simulador!$C$8</f>
        <v>134951.89468497186</v>
      </c>
      <c r="F182" s="3">
        <f t="shared" si="89"/>
        <v>474068.37541392876</v>
      </c>
      <c r="G182" s="53">
        <f t="shared" si="90"/>
        <v>10771922.848333728</v>
      </c>
      <c r="I182" s="59">
        <v>22</v>
      </c>
      <c r="J182" s="3">
        <f t="shared" si="91"/>
        <v>16109375.095260097</v>
      </c>
      <c r="K182" s="4">
        <f t="shared" si="95"/>
        <v>1486718.144976794</v>
      </c>
      <c r="L182" s="7">
        <f>+J182*Simulador!$C$9</f>
        <v>1127656.2566682068</v>
      </c>
      <c r="M182" s="3">
        <f t="shared" si="92"/>
        <v>359061.88830858725</v>
      </c>
      <c r="N182" s="53">
        <f t="shared" si="93"/>
        <v>15750313.20695151</v>
      </c>
    </row>
    <row r="183" spans="1:14">
      <c r="A183" s="9" t="s">
        <v>16</v>
      </c>
      <c r="B183" s="59">
        <v>23</v>
      </c>
      <c r="C183" s="3">
        <f t="shared" si="88"/>
        <v>10771922.848333728</v>
      </c>
      <c r="D183" s="4">
        <f t="shared" si="94"/>
        <v>609020.27009890066</v>
      </c>
      <c r="E183" s="7">
        <f>+C183*Simulador!$C$8</f>
        <v>129263.07418000474</v>
      </c>
      <c r="F183" s="3">
        <f t="shared" si="89"/>
        <v>479757.19591889589</v>
      </c>
      <c r="G183" s="53">
        <f t="shared" si="90"/>
        <v>10292165.652414832</v>
      </c>
      <c r="I183" s="59">
        <v>23</v>
      </c>
      <c r="J183" s="3">
        <f t="shared" si="91"/>
        <v>15750313.20695151</v>
      </c>
      <c r="K183" s="4">
        <f t="shared" si="95"/>
        <v>1486718.144976794</v>
      </c>
      <c r="L183" s="7">
        <f>+J183*Simulador!$C$9</f>
        <v>1102521.9244866059</v>
      </c>
      <c r="M183" s="3">
        <f t="shared" si="92"/>
        <v>384196.22049018811</v>
      </c>
      <c r="N183" s="53">
        <f t="shared" si="93"/>
        <v>15366116.986461323</v>
      </c>
    </row>
    <row r="184" spans="1:14">
      <c r="A184" s="9" t="s">
        <v>16</v>
      </c>
      <c r="B184" s="59">
        <v>24</v>
      </c>
      <c r="C184" s="3">
        <f t="shared" si="88"/>
        <v>10292165.652414832</v>
      </c>
      <c r="D184" s="4">
        <f t="shared" si="94"/>
        <v>609020.27009890066</v>
      </c>
      <c r="E184" s="7">
        <f>+C184*Simulador!$C$8</f>
        <v>123505.98782897799</v>
      </c>
      <c r="F184" s="3">
        <f t="shared" si="89"/>
        <v>485514.28226992267</v>
      </c>
      <c r="G184" s="53">
        <f t="shared" si="90"/>
        <v>9806651.3701449092</v>
      </c>
      <c r="I184" s="59">
        <v>24</v>
      </c>
      <c r="J184" s="3">
        <f t="shared" si="91"/>
        <v>15366116.986461323</v>
      </c>
      <c r="K184" s="4">
        <f t="shared" si="95"/>
        <v>1486718.144976794</v>
      </c>
      <c r="L184" s="7">
        <f>+J184*Simulador!$C$9</f>
        <v>1075628.1890522926</v>
      </c>
      <c r="M184" s="3">
        <f t="shared" si="92"/>
        <v>411089.95592450141</v>
      </c>
      <c r="N184" s="53">
        <f t="shared" si="93"/>
        <v>14955027.030536821</v>
      </c>
    </row>
    <row r="185" spans="1:14">
      <c r="A185" s="9" t="s">
        <v>16</v>
      </c>
      <c r="B185" s="59">
        <v>25</v>
      </c>
      <c r="C185" s="3">
        <f t="shared" si="88"/>
        <v>9806651.3701449092</v>
      </c>
      <c r="D185" s="4">
        <f t="shared" si="94"/>
        <v>609020.27009890066</v>
      </c>
      <c r="E185" s="7">
        <f>+C185*Simulador!$C$8</f>
        <v>117679.81644173892</v>
      </c>
      <c r="F185" s="3">
        <f t="shared" si="89"/>
        <v>491340.45365716174</v>
      </c>
      <c r="G185" s="53">
        <f t="shared" si="90"/>
        <v>9315310.9164877478</v>
      </c>
      <c r="I185" s="59">
        <v>25</v>
      </c>
      <c r="J185" s="3">
        <f t="shared" si="91"/>
        <v>14955027.030536821</v>
      </c>
      <c r="K185" s="4">
        <f t="shared" si="95"/>
        <v>1486718.144976794</v>
      </c>
      <c r="L185" s="7">
        <f>+J185*Simulador!$C$9</f>
        <v>1046851.8921375775</v>
      </c>
      <c r="M185" s="3">
        <f t="shared" si="92"/>
        <v>439866.2528392165</v>
      </c>
      <c r="N185" s="53">
        <f t="shared" si="93"/>
        <v>14515160.777697604</v>
      </c>
    </row>
    <row r="186" spans="1:14">
      <c r="A186" s="9" t="s">
        <v>16</v>
      </c>
      <c r="B186" s="59">
        <v>26</v>
      </c>
      <c r="C186" s="3">
        <f t="shared" si="88"/>
        <v>9315310.9164877478</v>
      </c>
      <c r="D186" s="4">
        <f t="shared" si="94"/>
        <v>609020.27009890066</v>
      </c>
      <c r="E186" s="7">
        <f>+C186*Simulador!$C$8</f>
        <v>111783.73099785298</v>
      </c>
      <c r="F186" s="3">
        <f t="shared" si="89"/>
        <v>497236.53910104767</v>
      </c>
      <c r="G186" s="53">
        <f t="shared" si="90"/>
        <v>8818074.3773867004</v>
      </c>
      <c r="I186" s="59">
        <v>26</v>
      </c>
      <c r="J186" s="3">
        <f t="shared" si="91"/>
        <v>14515160.777697604</v>
      </c>
      <c r="K186" s="4">
        <f t="shared" si="95"/>
        <v>1486718.144976794</v>
      </c>
      <c r="L186" s="7">
        <f>+J186*Simulador!$C$9</f>
        <v>1016061.2544388324</v>
      </c>
      <c r="M186" s="3">
        <f t="shared" si="92"/>
        <v>470656.89053796162</v>
      </c>
      <c r="N186" s="53">
        <f t="shared" si="93"/>
        <v>14044503.887159642</v>
      </c>
    </row>
    <row r="187" spans="1:14">
      <c r="A187" s="9" t="s">
        <v>16</v>
      </c>
      <c r="B187" s="59">
        <v>27</v>
      </c>
      <c r="C187" s="3">
        <f t="shared" si="88"/>
        <v>8818074.3773867004</v>
      </c>
      <c r="D187" s="4">
        <f t="shared" si="94"/>
        <v>609020.27009890066</v>
      </c>
      <c r="E187" s="7">
        <f>+C187*Simulador!$C$8</f>
        <v>105816.89252864041</v>
      </c>
      <c r="F187" s="3">
        <f t="shared" si="89"/>
        <v>503203.37757026026</v>
      </c>
      <c r="G187" s="53">
        <f t="shared" si="90"/>
        <v>8314870.99981644</v>
      </c>
      <c r="I187" s="59">
        <v>27</v>
      </c>
      <c r="J187" s="3">
        <f t="shared" si="91"/>
        <v>14044503.887159642</v>
      </c>
      <c r="K187" s="4">
        <f t="shared" si="95"/>
        <v>1486718.144976794</v>
      </c>
      <c r="L187" s="7">
        <f>+J187*Simulador!$C$9</f>
        <v>983115.27210117504</v>
      </c>
      <c r="M187" s="3">
        <f t="shared" si="92"/>
        <v>503602.87287561898</v>
      </c>
      <c r="N187" s="53">
        <f t="shared" si="93"/>
        <v>13540901.014284022</v>
      </c>
    </row>
    <row r="188" spans="1:14">
      <c r="A188" s="9" t="s">
        <v>16</v>
      </c>
      <c r="B188" s="59">
        <v>28</v>
      </c>
      <c r="C188" s="3">
        <f t="shared" si="88"/>
        <v>8314870.99981644</v>
      </c>
      <c r="D188" s="4">
        <f t="shared" si="94"/>
        <v>609020.27009890066</v>
      </c>
      <c r="E188" s="7">
        <f>+C188*Simulador!$C$8</f>
        <v>99778.451997797281</v>
      </c>
      <c r="F188" s="3">
        <f t="shared" si="89"/>
        <v>509241.81810110336</v>
      </c>
      <c r="G188" s="53">
        <f t="shared" si="90"/>
        <v>7805629.1817153366</v>
      </c>
      <c r="I188" s="59">
        <v>28</v>
      </c>
      <c r="J188" s="3">
        <f t="shared" si="91"/>
        <v>13540901.014284022</v>
      </c>
      <c r="K188" s="4">
        <f t="shared" si="95"/>
        <v>1486718.144976794</v>
      </c>
      <c r="L188" s="7">
        <f>+J188*Simulador!$C$9</f>
        <v>947863.0709998816</v>
      </c>
      <c r="M188" s="3">
        <f t="shared" si="92"/>
        <v>538855.07397691242</v>
      </c>
      <c r="N188" s="53">
        <f t="shared" si="93"/>
        <v>13002045.940307111</v>
      </c>
    </row>
    <row r="189" spans="1:14">
      <c r="A189" s="9" t="s">
        <v>16</v>
      </c>
      <c r="B189" s="59">
        <v>29</v>
      </c>
      <c r="C189" s="3">
        <f t="shared" si="88"/>
        <v>7805629.1817153366</v>
      </c>
      <c r="D189" s="4">
        <f t="shared" si="94"/>
        <v>609020.27009890066</v>
      </c>
      <c r="E189" s="7">
        <f>+C189*Simulador!$C$8</f>
        <v>93667.550180584047</v>
      </c>
      <c r="F189" s="3">
        <f t="shared" si="89"/>
        <v>515352.71991831658</v>
      </c>
      <c r="G189" s="53">
        <f t="shared" si="90"/>
        <v>7290276.4617970204</v>
      </c>
      <c r="I189" s="59">
        <v>29</v>
      </c>
      <c r="J189" s="3">
        <f t="shared" si="91"/>
        <v>13002045.940307111</v>
      </c>
      <c r="K189" s="4">
        <f t="shared" si="95"/>
        <v>1486718.144976794</v>
      </c>
      <c r="L189" s="7">
        <f>+J189*Simulador!$C$9</f>
        <v>910143.21582149784</v>
      </c>
      <c r="M189" s="3">
        <f t="shared" si="92"/>
        <v>576574.92915529618</v>
      </c>
      <c r="N189" s="53">
        <f t="shared" si="93"/>
        <v>12425471.011151815</v>
      </c>
    </row>
    <row r="190" spans="1:14">
      <c r="A190" s="9" t="s">
        <v>16</v>
      </c>
      <c r="B190" s="59">
        <v>30</v>
      </c>
      <c r="C190" s="3">
        <f t="shared" si="88"/>
        <v>7290276.4617970204</v>
      </c>
      <c r="D190" s="4">
        <f t="shared" si="94"/>
        <v>609020.27009890066</v>
      </c>
      <c r="E190" s="7">
        <f>+C190*Simulador!$C$8</f>
        <v>87483.317541564247</v>
      </c>
      <c r="F190" s="3">
        <f t="shared" si="89"/>
        <v>521536.95255733642</v>
      </c>
      <c r="G190" s="53">
        <f t="shared" si="90"/>
        <v>6768739.5092396839</v>
      </c>
      <c r="I190" s="59">
        <v>30</v>
      </c>
      <c r="J190" s="3">
        <f t="shared" si="91"/>
        <v>12425471.011151815</v>
      </c>
      <c r="K190" s="4">
        <f t="shared" si="95"/>
        <v>1486718.144976794</v>
      </c>
      <c r="L190" s="7">
        <f>+J190*Simulador!$C$9</f>
        <v>869782.9707806271</v>
      </c>
      <c r="M190" s="3">
        <f t="shared" si="92"/>
        <v>616935.17419616692</v>
      </c>
      <c r="N190" s="53">
        <f t="shared" si="93"/>
        <v>11808535.836955648</v>
      </c>
    </row>
    <row r="191" spans="1:14">
      <c r="A191" s="9" t="s">
        <v>16</v>
      </c>
      <c r="B191" s="59">
        <v>31</v>
      </c>
      <c r="C191" s="3">
        <f t="shared" si="88"/>
        <v>6768739.5092396839</v>
      </c>
      <c r="D191" s="4">
        <f t="shared" si="94"/>
        <v>609020.27009890066</v>
      </c>
      <c r="E191" s="7">
        <f>+C191*Simulador!$C$8</f>
        <v>81224.874110876204</v>
      </c>
      <c r="F191" s="3">
        <f t="shared" si="89"/>
        <v>527795.39598802442</v>
      </c>
      <c r="G191" s="53">
        <f t="shared" si="90"/>
        <v>6240944.1132516591</v>
      </c>
      <c r="I191" s="59">
        <v>31</v>
      </c>
      <c r="J191" s="3">
        <f t="shared" si="91"/>
        <v>11808535.836955648</v>
      </c>
      <c r="K191" s="4">
        <f t="shared" si="95"/>
        <v>1486718.144976794</v>
      </c>
      <c r="L191" s="7">
        <f>+J191*Simulador!$C$9</f>
        <v>826597.50858689542</v>
      </c>
      <c r="M191" s="3">
        <f t="shared" si="92"/>
        <v>660120.6363898986</v>
      </c>
      <c r="N191" s="53">
        <f t="shared" si="93"/>
        <v>11148415.20056575</v>
      </c>
    </row>
    <row r="192" spans="1:14">
      <c r="A192" s="9" t="s">
        <v>16</v>
      </c>
      <c r="B192" s="59">
        <v>32</v>
      </c>
      <c r="C192" s="3">
        <f t="shared" si="88"/>
        <v>6240944.1132516591</v>
      </c>
      <c r="D192" s="4">
        <f t="shared" si="94"/>
        <v>609020.27009890066</v>
      </c>
      <c r="E192" s="7">
        <f>+C192*Simulador!$C$8</f>
        <v>74891.329359019917</v>
      </c>
      <c r="F192" s="3">
        <f t="shared" si="89"/>
        <v>534128.94073988078</v>
      </c>
      <c r="G192" s="53">
        <f t="shared" si="90"/>
        <v>5706815.1725117788</v>
      </c>
      <c r="I192" s="59">
        <v>32</v>
      </c>
      <c r="J192" s="3">
        <f t="shared" si="91"/>
        <v>11148415.20056575</v>
      </c>
      <c r="K192" s="4">
        <f t="shared" si="95"/>
        <v>1486718.144976794</v>
      </c>
      <c r="L192" s="7">
        <f>+J192*Simulador!$C$9</f>
        <v>780389.06403960253</v>
      </c>
      <c r="M192" s="3">
        <f t="shared" si="92"/>
        <v>706329.08093719149</v>
      </c>
      <c r="N192" s="53">
        <f t="shared" si="93"/>
        <v>10442086.119628558</v>
      </c>
    </row>
    <row r="193" spans="1:14">
      <c r="A193" s="9" t="s">
        <v>16</v>
      </c>
      <c r="B193" s="59">
        <v>33</v>
      </c>
      <c r="C193" s="3">
        <f t="shared" si="88"/>
        <v>5706815.1725117788</v>
      </c>
      <c r="D193" s="4">
        <f t="shared" si="94"/>
        <v>609020.27009890066</v>
      </c>
      <c r="E193" s="7">
        <f>+C193*Simulador!$C$8</f>
        <v>68481.782070141344</v>
      </c>
      <c r="F193" s="3">
        <f t="shared" si="89"/>
        <v>540538.48802875937</v>
      </c>
      <c r="G193" s="53">
        <f t="shared" si="90"/>
        <v>5166276.6844830196</v>
      </c>
      <c r="I193" s="59">
        <v>33</v>
      </c>
      <c r="J193" s="3">
        <f t="shared" si="91"/>
        <v>10442086.119628558</v>
      </c>
      <c r="K193" s="4">
        <f t="shared" si="95"/>
        <v>1486718.144976794</v>
      </c>
      <c r="L193" s="7">
        <f>+J193*Simulador!$C$9</f>
        <v>730946.02837399917</v>
      </c>
      <c r="M193" s="3">
        <f t="shared" si="92"/>
        <v>755772.11660279485</v>
      </c>
      <c r="N193" s="53">
        <f t="shared" si="93"/>
        <v>9686314.0030257627</v>
      </c>
    </row>
    <row r="194" spans="1:14">
      <c r="A194" s="9" t="s">
        <v>16</v>
      </c>
      <c r="B194" s="59">
        <v>34</v>
      </c>
      <c r="C194" s="3">
        <f t="shared" si="88"/>
        <v>5166276.6844830196</v>
      </c>
      <c r="D194" s="4">
        <f t="shared" si="94"/>
        <v>609020.27009890066</v>
      </c>
      <c r="E194" s="7">
        <f>+C194*Simulador!$C$8</f>
        <v>61995.320213796236</v>
      </c>
      <c r="F194" s="3">
        <f t="shared" si="89"/>
        <v>547024.94988510443</v>
      </c>
      <c r="G194" s="53">
        <f t="shared" si="90"/>
        <v>4619251.7345979149</v>
      </c>
      <c r="I194" s="59">
        <v>34</v>
      </c>
      <c r="J194" s="3">
        <f t="shared" si="91"/>
        <v>9686314.0030257627</v>
      </c>
      <c r="K194" s="4">
        <f t="shared" si="95"/>
        <v>1486718.144976794</v>
      </c>
      <c r="L194" s="7">
        <f>+J194*Simulador!$C$9</f>
        <v>678041.98021180346</v>
      </c>
      <c r="M194" s="3">
        <f t="shared" si="92"/>
        <v>808676.16476499056</v>
      </c>
      <c r="N194" s="53">
        <f t="shared" si="93"/>
        <v>8877637.8382607717</v>
      </c>
    </row>
    <row r="195" spans="1:14">
      <c r="A195" s="9" t="s">
        <v>16</v>
      </c>
      <c r="B195" s="59">
        <v>35</v>
      </c>
      <c r="C195" s="3">
        <f t="shared" si="88"/>
        <v>4619251.7345979149</v>
      </c>
      <c r="D195" s="4">
        <f t="shared" si="94"/>
        <v>609020.27009890066</v>
      </c>
      <c r="E195" s="7">
        <f>+C195*Simulador!$C$8</f>
        <v>55431.020815174983</v>
      </c>
      <c r="F195" s="3">
        <f t="shared" si="89"/>
        <v>553589.24928372563</v>
      </c>
      <c r="G195" s="53">
        <f t="shared" si="90"/>
        <v>4065662.4853141895</v>
      </c>
      <c r="I195" s="59">
        <v>35</v>
      </c>
      <c r="J195" s="3">
        <f t="shared" si="91"/>
        <v>8877637.8382607717</v>
      </c>
      <c r="K195" s="4">
        <f t="shared" si="95"/>
        <v>1486718.144976794</v>
      </c>
      <c r="L195" s="7">
        <f>+J195*Simulador!$C$9</f>
        <v>621434.6486782541</v>
      </c>
      <c r="M195" s="3">
        <f t="shared" si="92"/>
        <v>865283.49629853992</v>
      </c>
      <c r="N195" s="53">
        <f t="shared" si="93"/>
        <v>8012354.3419622313</v>
      </c>
    </row>
    <row r="196" spans="1:14">
      <c r="A196" s="9" t="s">
        <v>16</v>
      </c>
      <c r="B196" s="59">
        <v>36</v>
      </c>
      <c r="C196" s="3">
        <f t="shared" si="88"/>
        <v>4065662.4853141895</v>
      </c>
      <c r="D196" s="4">
        <f t="shared" si="94"/>
        <v>609020.27009890066</v>
      </c>
      <c r="E196" s="7">
        <f>+C196*Simulador!$C$8</f>
        <v>48787.949823770272</v>
      </c>
      <c r="F196" s="3">
        <f t="shared" si="89"/>
        <v>560232.32027513033</v>
      </c>
      <c r="G196" s="53">
        <f t="shared" si="90"/>
        <v>3505430.1650390592</v>
      </c>
      <c r="I196" s="59">
        <v>36</v>
      </c>
      <c r="J196" s="3">
        <f t="shared" si="91"/>
        <v>8012354.3419622313</v>
      </c>
      <c r="K196" s="4">
        <f t="shared" si="95"/>
        <v>1486718.144976794</v>
      </c>
      <c r="L196" s="7">
        <f>+J196*Simulador!$C$9</f>
        <v>560864.80393735622</v>
      </c>
      <c r="M196" s="3">
        <f t="shared" si="92"/>
        <v>925853.3410394378</v>
      </c>
      <c r="N196" s="53">
        <f t="shared" si="93"/>
        <v>7086501.0009227935</v>
      </c>
    </row>
    <row r="197" spans="1:14">
      <c r="A197" s="9" t="s">
        <v>16</v>
      </c>
      <c r="B197" s="59">
        <v>37</v>
      </c>
      <c r="C197" s="3">
        <f t="shared" ref="C197:C202" si="96">+G196</f>
        <v>3505430.1650390592</v>
      </c>
      <c r="D197" s="4">
        <f t="shared" ref="D197:D202" si="97">+D196</f>
        <v>609020.27009890066</v>
      </c>
      <c r="E197" s="7">
        <f>+C197*Simulador!$C$8</f>
        <v>42065.161980468714</v>
      </c>
      <c r="F197" s="3">
        <f t="shared" ref="F197:F202" si="98">+D197-E197</f>
        <v>566955.10811843199</v>
      </c>
      <c r="G197" s="53">
        <f t="shared" ref="G197:G202" si="99">+C197-F197</f>
        <v>2938475.0569206271</v>
      </c>
      <c r="I197" s="59">
        <v>37</v>
      </c>
      <c r="J197" s="3">
        <f t="shared" ref="J197:J202" si="100">+N196</f>
        <v>7086501.0009227935</v>
      </c>
      <c r="K197" s="4">
        <f t="shared" ref="K197:K202" si="101">+K196</f>
        <v>1486718.144976794</v>
      </c>
      <c r="L197" s="7">
        <f>+J197*Simulador!$C$9</f>
        <v>496055.07006459561</v>
      </c>
      <c r="M197" s="3">
        <f t="shared" ref="M197:M202" si="102">+K197-L197</f>
        <v>990663.07491219835</v>
      </c>
      <c r="N197" s="53">
        <f t="shared" ref="N197:N202" si="103">+J197-M197</f>
        <v>6095837.9260105956</v>
      </c>
    </row>
    <row r="198" spans="1:14">
      <c r="A198" s="9" t="s">
        <v>16</v>
      </c>
      <c r="B198" s="59">
        <v>38</v>
      </c>
      <c r="C198" s="3">
        <f t="shared" si="96"/>
        <v>2938475.0569206271</v>
      </c>
      <c r="D198" s="4">
        <f t="shared" si="97"/>
        <v>609020.27009890066</v>
      </c>
      <c r="E198" s="7">
        <f>+C198*Simulador!$C$8</f>
        <v>35261.700683047529</v>
      </c>
      <c r="F198" s="3">
        <f t="shared" si="98"/>
        <v>573758.56941585313</v>
      </c>
      <c r="G198" s="53">
        <f t="shared" si="99"/>
        <v>2364716.4875047738</v>
      </c>
      <c r="I198" s="59">
        <v>38</v>
      </c>
      <c r="J198" s="3">
        <f t="shared" si="100"/>
        <v>6095837.9260105956</v>
      </c>
      <c r="K198" s="4">
        <f t="shared" si="101"/>
        <v>1486718.144976794</v>
      </c>
      <c r="L198" s="7">
        <f>+J198*Simulador!$C$9</f>
        <v>426708.65482074174</v>
      </c>
      <c r="M198" s="3">
        <f t="shared" si="102"/>
        <v>1060009.4901560522</v>
      </c>
      <c r="N198" s="53">
        <f t="shared" si="103"/>
        <v>5035828.435854543</v>
      </c>
    </row>
    <row r="199" spans="1:14">
      <c r="A199" s="9" t="s">
        <v>16</v>
      </c>
      <c r="B199" s="59">
        <v>39</v>
      </c>
      <c r="C199" s="3">
        <f t="shared" si="96"/>
        <v>2364716.4875047738</v>
      </c>
      <c r="D199" s="4">
        <f t="shared" si="97"/>
        <v>609020.27009890066</v>
      </c>
      <c r="E199" s="7">
        <f>+C199*Simulador!$C$8</f>
        <v>28376.597850057286</v>
      </c>
      <c r="F199" s="3">
        <f t="shared" si="98"/>
        <v>580643.67224884336</v>
      </c>
      <c r="G199" s="53">
        <f t="shared" si="99"/>
        <v>1784072.8152559304</v>
      </c>
      <c r="I199" s="59">
        <v>39</v>
      </c>
      <c r="J199" s="3">
        <f t="shared" si="100"/>
        <v>5035828.435854543</v>
      </c>
      <c r="K199" s="4">
        <f t="shared" si="101"/>
        <v>1486718.144976794</v>
      </c>
      <c r="L199" s="7">
        <f>+J199*Simulador!$C$9</f>
        <v>352507.99050981802</v>
      </c>
      <c r="M199" s="3">
        <f t="shared" si="102"/>
        <v>1134210.1544669759</v>
      </c>
      <c r="N199" s="53">
        <f t="shared" si="103"/>
        <v>3901618.2813875671</v>
      </c>
    </row>
    <row r="200" spans="1:14">
      <c r="A200" s="9" t="s">
        <v>16</v>
      </c>
      <c r="B200" s="59">
        <v>40</v>
      </c>
      <c r="C200" s="3">
        <f t="shared" si="96"/>
        <v>1784072.8152559304</v>
      </c>
      <c r="D200" s="4">
        <f t="shared" si="97"/>
        <v>609020.27009890066</v>
      </c>
      <c r="E200" s="7">
        <f>+C200*Simulador!$C$8</f>
        <v>21408.873783071165</v>
      </c>
      <c r="F200" s="3">
        <f t="shared" si="98"/>
        <v>587611.39631582948</v>
      </c>
      <c r="G200" s="53">
        <f t="shared" si="99"/>
        <v>1196461.4189401008</v>
      </c>
      <c r="I200" s="59">
        <v>40</v>
      </c>
      <c r="J200" s="3">
        <f t="shared" si="100"/>
        <v>3901618.2813875671</v>
      </c>
      <c r="K200" s="4">
        <f t="shared" si="101"/>
        <v>1486718.144976794</v>
      </c>
      <c r="L200" s="7">
        <f>+J200*Simulador!$C$9</f>
        <v>273113.27969712974</v>
      </c>
      <c r="M200" s="3">
        <f t="shared" si="102"/>
        <v>1213604.8652796643</v>
      </c>
      <c r="N200" s="53">
        <f t="shared" si="103"/>
        <v>2688013.4161079028</v>
      </c>
    </row>
    <row r="201" spans="1:14">
      <c r="A201" s="9" t="s">
        <v>16</v>
      </c>
      <c r="B201" s="59">
        <v>41</v>
      </c>
      <c r="C201" s="3">
        <f t="shared" si="96"/>
        <v>1196461.4189401008</v>
      </c>
      <c r="D201" s="4">
        <f t="shared" si="97"/>
        <v>609020.27009890066</v>
      </c>
      <c r="E201" s="7">
        <f>+C201*Simulador!$C$8</f>
        <v>14357.537027281211</v>
      </c>
      <c r="F201" s="3">
        <f t="shared" si="98"/>
        <v>594662.73307161941</v>
      </c>
      <c r="G201" s="53">
        <f t="shared" si="99"/>
        <v>601798.68586848141</v>
      </c>
      <c r="I201" s="59">
        <v>41</v>
      </c>
      <c r="J201" s="3">
        <f t="shared" si="100"/>
        <v>2688013.4161079028</v>
      </c>
      <c r="K201" s="4">
        <f t="shared" si="101"/>
        <v>1486718.144976794</v>
      </c>
      <c r="L201" s="7">
        <f>+J201*Simulador!$C$9</f>
        <v>188160.93912755323</v>
      </c>
      <c r="M201" s="3">
        <f t="shared" si="102"/>
        <v>1298557.2058492408</v>
      </c>
      <c r="N201" s="53">
        <f t="shared" si="103"/>
        <v>1389456.210258662</v>
      </c>
    </row>
    <row r="202" spans="1:14" ht="19" thickBot="1">
      <c r="A202" s="9" t="s">
        <v>16</v>
      </c>
      <c r="B202" s="60">
        <v>42</v>
      </c>
      <c r="C202" s="54">
        <f t="shared" si="96"/>
        <v>601798.68586848141</v>
      </c>
      <c r="D202" s="55">
        <f t="shared" si="97"/>
        <v>609020.27009890066</v>
      </c>
      <c r="E202" s="56">
        <f>+C202*Simulador!$C$8</f>
        <v>7221.5842304217767</v>
      </c>
      <c r="F202" s="54">
        <f t="shared" si="98"/>
        <v>601798.68586847885</v>
      </c>
      <c r="G202" s="57">
        <f t="shared" si="99"/>
        <v>2.5611370801925659E-9</v>
      </c>
      <c r="I202" s="60">
        <v>42</v>
      </c>
      <c r="J202" s="54">
        <f t="shared" si="100"/>
        <v>1389456.210258662</v>
      </c>
      <c r="K202" s="55">
        <f t="shared" si="101"/>
        <v>1486718.144976794</v>
      </c>
      <c r="L202" s="56">
        <f>+J202*Simulador!$C$9</f>
        <v>97261.934718106349</v>
      </c>
      <c r="M202" s="54">
        <f t="shared" si="102"/>
        <v>1389456.2102586876</v>
      </c>
      <c r="N202" s="57">
        <f t="shared" si="103"/>
        <v>-2.5611370801925659E-8</v>
      </c>
    </row>
    <row r="203" spans="1:14">
      <c r="A203" s="9" t="s">
        <v>16</v>
      </c>
    </row>
    <row r="204" spans="1:14" ht="19" thickBot="1">
      <c r="A204" s="9" t="s">
        <v>16</v>
      </c>
    </row>
    <row r="205" spans="1:14" ht="19" thickBot="1">
      <c r="A205" s="11">
        <f>+B255</f>
        <v>48</v>
      </c>
      <c r="B205" s="48"/>
      <c r="C205" s="44"/>
      <c r="D205" s="45"/>
      <c r="E205" s="49">
        <f>SUM(E207:E255)</f>
        <v>6426449.8566684844</v>
      </c>
      <c r="F205" s="47"/>
      <c r="G205" s="44"/>
      <c r="I205" s="67"/>
      <c r="J205" s="61"/>
      <c r="K205" s="62"/>
      <c r="L205" s="63">
        <f>SUM(L207:L255)</f>
        <v>49917467.510072537</v>
      </c>
      <c r="M205" s="64"/>
      <c r="N205" s="65"/>
    </row>
    <row r="206" spans="1:14">
      <c r="A206" s="9" t="s">
        <v>16</v>
      </c>
      <c r="B206" s="58" t="s">
        <v>2</v>
      </c>
      <c r="C206" s="50" t="s">
        <v>3</v>
      </c>
      <c r="D206" s="50" t="s">
        <v>4</v>
      </c>
      <c r="E206" s="50" t="s">
        <v>5</v>
      </c>
      <c r="F206" s="50" t="s">
        <v>7</v>
      </c>
      <c r="G206" s="51" t="s">
        <v>6</v>
      </c>
      <c r="I206" s="68" t="s">
        <v>2</v>
      </c>
      <c r="J206" s="10" t="s">
        <v>3</v>
      </c>
      <c r="K206" s="10" t="s">
        <v>4</v>
      </c>
      <c r="L206" s="10" t="s">
        <v>5</v>
      </c>
      <c r="M206" s="10" t="s">
        <v>7</v>
      </c>
      <c r="N206" s="66" t="s">
        <v>6</v>
      </c>
    </row>
    <row r="207" spans="1:14">
      <c r="A207" s="9" t="s">
        <v>16</v>
      </c>
      <c r="B207" s="59">
        <v>0</v>
      </c>
      <c r="C207" s="2">
        <v>0</v>
      </c>
      <c r="D207" s="2">
        <v>0</v>
      </c>
      <c r="E207" s="2">
        <v>0</v>
      </c>
      <c r="F207" s="3">
        <v>0</v>
      </c>
      <c r="G207" s="53">
        <f>+$G$4</f>
        <v>20000000</v>
      </c>
      <c r="I207" s="59">
        <v>0</v>
      </c>
      <c r="J207" s="2">
        <v>0</v>
      </c>
      <c r="K207" s="2">
        <v>0</v>
      </c>
      <c r="L207" s="2">
        <v>0</v>
      </c>
      <c r="M207" s="3">
        <v>0</v>
      </c>
      <c r="N207" s="53">
        <f>+G207</f>
        <v>20000000</v>
      </c>
    </row>
    <row r="208" spans="1:14">
      <c r="A208" s="9" t="s">
        <v>16</v>
      </c>
      <c r="B208" s="59">
        <v>1</v>
      </c>
      <c r="C208" s="3">
        <f>+G207</f>
        <v>20000000</v>
      </c>
      <c r="D208" s="8">
        <f>+Simulador!D20</f>
        <v>550551.03868059348</v>
      </c>
      <c r="E208" s="7">
        <f>+C208*Simulador!$C$8</f>
        <v>240000</v>
      </c>
      <c r="F208" s="3">
        <f>+D208-E208</f>
        <v>310551.03868059348</v>
      </c>
      <c r="G208" s="53">
        <f>+C208-F208</f>
        <v>19689448.961319406</v>
      </c>
      <c r="I208" s="59">
        <v>1</v>
      </c>
      <c r="J208" s="3">
        <f>+N207</f>
        <v>20000000</v>
      </c>
      <c r="K208" s="8">
        <f>+Simulador!E20</f>
        <v>1456613.9064598395</v>
      </c>
      <c r="L208" s="7">
        <f>+J208*Simulador!$C$9</f>
        <v>1400000.0000000002</v>
      </c>
      <c r="M208" s="3">
        <f>+K208-L208</f>
        <v>56613.906459839316</v>
      </c>
      <c r="N208" s="53">
        <f>+J208-M208</f>
        <v>19943386.093540162</v>
      </c>
    </row>
    <row r="209" spans="1:14">
      <c r="A209" s="9" t="s">
        <v>16</v>
      </c>
      <c r="B209" s="59">
        <v>2</v>
      </c>
      <c r="C209" s="3">
        <f t="shared" ref="C209:C249" si="104">+G208</f>
        <v>19689448.961319406</v>
      </c>
      <c r="D209" s="4">
        <f>+D208</f>
        <v>550551.03868059348</v>
      </c>
      <c r="E209" s="7">
        <f>+C209*Simulador!$C$8</f>
        <v>236273.38753583288</v>
      </c>
      <c r="F209" s="3">
        <f t="shared" ref="F209:F249" si="105">+D209-E209</f>
        <v>314277.6511447606</v>
      </c>
      <c r="G209" s="53">
        <f t="shared" ref="G209:G249" si="106">+C209-F209</f>
        <v>19375171.310174644</v>
      </c>
      <c r="I209" s="59">
        <v>2</v>
      </c>
      <c r="J209" s="3">
        <f t="shared" ref="J209:J249" si="107">+N208</f>
        <v>19943386.093540162</v>
      </c>
      <c r="K209" s="4">
        <f>+K208</f>
        <v>1456613.9064598395</v>
      </c>
      <c r="L209" s="7">
        <f>+J209*Simulador!$C$9</f>
        <v>1396037.0265478115</v>
      </c>
      <c r="M209" s="3">
        <f t="shared" ref="M209:M249" si="108">+K209-L209</f>
        <v>60576.879912028089</v>
      </c>
      <c r="N209" s="53">
        <f t="shared" ref="N209:N249" si="109">+J209-M209</f>
        <v>19882809.213628136</v>
      </c>
    </row>
    <row r="210" spans="1:14">
      <c r="A210" s="9" t="s">
        <v>16</v>
      </c>
      <c r="B210" s="59">
        <v>3</v>
      </c>
      <c r="C210" s="3">
        <f t="shared" si="104"/>
        <v>19375171.310174644</v>
      </c>
      <c r="D210" s="4">
        <f t="shared" ref="D210:D249" si="110">+D209</f>
        <v>550551.03868059348</v>
      </c>
      <c r="E210" s="7">
        <f>+C210*Simulador!$C$8</f>
        <v>232502.05572209574</v>
      </c>
      <c r="F210" s="3">
        <f t="shared" si="105"/>
        <v>318048.98295849771</v>
      </c>
      <c r="G210" s="53">
        <f t="shared" si="106"/>
        <v>19057122.327216145</v>
      </c>
      <c r="I210" s="59">
        <v>3</v>
      </c>
      <c r="J210" s="3">
        <f t="shared" si="107"/>
        <v>19882809.213628136</v>
      </c>
      <c r="K210" s="4">
        <f t="shared" ref="K210:K249" si="111">+K209</f>
        <v>1456613.9064598395</v>
      </c>
      <c r="L210" s="7">
        <f>+J210*Simulador!$C$9</f>
        <v>1391796.6449539696</v>
      </c>
      <c r="M210" s="3">
        <f t="shared" si="108"/>
        <v>64817.261505869916</v>
      </c>
      <c r="N210" s="53">
        <f t="shared" si="109"/>
        <v>19817991.952122267</v>
      </c>
    </row>
    <row r="211" spans="1:14">
      <c r="A211" s="9" t="s">
        <v>16</v>
      </c>
      <c r="B211" s="59">
        <v>4</v>
      </c>
      <c r="C211" s="3">
        <f t="shared" si="104"/>
        <v>19057122.327216145</v>
      </c>
      <c r="D211" s="4">
        <f t="shared" si="110"/>
        <v>550551.03868059348</v>
      </c>
      <c r="E211" s="7">
        <f>+C211*Simulador!$C$8</f>
        <v>228685.46792659373</v>
      </c>
      <c r="F211" s="3">
        <f t="shared" si="105"/>
        <v>321865.57075399975</v>
      </c>
      <c r="G211" s="53">
        <f t="shared" si="106"/>
        <v>18735256.756462146</v>
      </c>
      <c r="I211" s="59">
        <v>4</v>
      </c>
      <c r="J211" s="3">
        <f t="shared" si="107"/>
        <v>19817991.952122267</v>
      </c>
      <c r="K211" s="4">
        <f t="shared" si="111"/>
        <v>1456613.9064598395</v>
      </c>
      <c r="L211" s="7">
        <f>+J211*Simulador!$C$9</f>
        <v>1387259.4366485588</v>
      </c>
      <c r="M211" s="3">
        <f t="shared" si="108"/>
        <v>69354.469811280724</v>
      </c>
      <c r="N211" s="53">
        <f t="shared" si="109"/>
        <v>19748637.482310988</v>
      </c>
    </row>
    <row r="212" spans="1:14">
      <c r="A212" s="9" t="s">
        <v>16</v>
      </c>
      <c r="B212" s="59">
        <v>5</v>
      </c>
      <c r="C212" s="3">
        <f t="shared" si="104"/>
        <v>18735256.756462146</v>
      </c>
      <c r="D212" s="4">
        <f t="shared" si="110"/>
        <v>550551.03868059348</v>
      </c>
      <c r="E212" s="7">
        <f>+C212*Simulador!$C$8</f>
        <v>224823.08107754576</v>
      </c>
      <c r="F212" s="3">
        <f t="shared" si="105"/>
        <v>325727.95760304772</v>
      </c>
      <c r="G212" s="53">
        <f t="shared" si="106"/>
        <v>18409528.798859097</v>
      </c>
      <c r="I212" s="59">
        <v>5</v>
      </c>
      <c r="J212" s="3">
        <f t="shared" si="107"/>
        <v>19748637.482310988</v>
      </c>
      <c r="K212" s="4">
        <f t="shared" si="111"/>
        <v>1456613.9064598395</v>
      </c>
      <c r="L212" s="7">
        <f>+J212*Simulador!$C$9</f>
        <v>1382404.6237617694</v>
      </c>
      <c r="M212" s="3">
        <f t="shared" si="108"/>
        <v>74209.282698070165</v>
      </c>
      <c r="N212" s="53">
        <f t="shared" si="109"/>
        <v>19674428.199612919</v>
      </c>
    </row>
    <row r="213" spans="1:14">
      <c r="A213" s="9" t="s">
        <v>16</v>
      </c>
      <c r="B213" s="59">
        <v>6</v>
      </c>
      <c r="C213" s="3">
        <f t="shared" si="104"/>
        <v>18409528.798859097</v>
      </c>
      <c r="D213" s="4">
        <f t="shared" si="110"/>
        <v>550551.03868059348</v>
      </c>
      <c r="E213" s="7">
        <f>+C213*Simulador!$C$8</f>
        <v>220914.34558630918</v>
      </c>
      <c r="F213" s="3">
        <f t="shared" si="105"/>
        <v>329636.69309428427</v>
      </c>
      <c r="G213" s="53">
        <f t="shared" si="106"/>
        <v>18079892.105764814</v>
      </c>
      <c r="I213" s="59">
        <v>6</v>
      </c>
      <c r="J213" s="3">
        <f t="shared" si="107"/>
        <v>19674428.199612919</v>
      </c>
      <c r="K213" s="4">
        <f t="shared" si="111"/>
        <v>1456613.9064598395</v>
      </c>
      <c r="L213" s="7">
        <f>+J213*Simulador!$C$9</f>
        <v>1377209.9739729045</v>
      </c>
      <c r="M213" s="3">
        <f t="shared" si="108"/>
        <v>79403.932486935053</v>
      </c>
      <c r="N213" s="53">
        <f t="shared" si="109"/>
        <v>19595024.267125983</v>
      </c>
    </row>
    <row r="214" spans="1:14">
      <c r="A214" s="9" t="s">
        <v>16</v>
      </c>
      <c r="B214" s="59">
        <v>7</v>
      </c>
      <c r="C214" s="3">
        <f t="shared" si="104"/>
        <v>18079892.105764814</v>
      </c>
      <c r="D214" s="4">
        <f t="shared" si="110"/>
        <v>550551.03868059348</v>
      </c>
      <c r="E214" s="7">
        <f>+C214*Simulador!$C$8</f>
        <v>216958.70526917776</v>
      </c>
      <c r="F214" s="3">
        <f t="shared" si="105"/>
        <v>333592.33341141569</v>
      </c>
      <c r="G214" s="53">
        <f t="shared" si="106"/>
        <v>17746299.7723534</v>
      </c>
      <c r="I214" s="59">
        <v>7</v>
      </c>
      <c r="J214" s="3">
        <f t="shared" si="107"/>
        <v>19595024.267125983</v>
      </c>
      <c r="K214" s="4">
        <f t="shared" si="111"/>
        <v>1456613.9064598395</v>
      </c>
      <c r="L214" s="7">
        <f>+J214*Simulador!$C$9</f>
        <v>1371651.6986988189</v>
      </c>
      <c r="M214" s="3">
        <f t="shared" si="108"/>
        <v>84962.207761020632</v>
      </c>
      <c r="N214" s="53">
        <f t="shared" si="109"/>
        <v>19510062.059364963</v>
      </c>
    </row>
    <row r="215" spans="1:14">
      <c r="A215" s="9" t="s">
        <v>16</v>
      </c>
      <c r="B215" s="59">
        <v>8</v>
      </c>
      <c r="C215" s="3">
        <f t="shared" si="104"/>
        <v>17746299.7723534</v>
      </c>
      <c r="D215" s="4">
        <f t="shared" si="110"/>
        <v>550551.03868059348</v>
      </c>
      <c r="E215" s="7">
        <f>+C215*Simulador!$C$8</f>
        <v>212955.59726824079</v>
      </c>
      <c r="F215" s="3">
        <f t="shared" si="105"/>
        <v>337595.44141235272</v>
      </c>
      <c r="G215" s="53">
        <f t="shared" si="106"/>
        <v>17408704.330941048</v>
      </c>
      <c r="I215" s="59">
        <v>8</v>
      </c>
      <c r="J215" s="3">
        <f t="shared" si="107"/>
        <v>19510062.059364963</v>
      </c>
      <c r="K215" s="4">
        <f t="shared" si="111"/>
        <v>1456613.9064598395</v>
      </c>
      <c r="L215" s="7">
        <f>+J215*Simulador!$C$9</f>
        <v>1365704.3441555477</v>
      </c>
      <c r="M215" s="3">
        <f t="shared" si="108"/>
        <v>90909.562304291874</v>
      </c>
      <c r="N215" s="53">
        <f t="shared" si="109"/>
        <v>19419152.497060671</v>
      </c>
    </row>
    <row r="216" spans="1:14">
      <c r="A216" s="9" t="s">
        <v>16</v>
      </c>
      <c r="B216" s="59">
        <v>9</v>
      </c>
      <c r="C216" s="3">
        <f t="shared" si="104"/>
        <v>17408704.330941048</v>
      </c>
      <c r="D216" s="4">
        <f t="shared" si="110"/>
        <v>550551.03868059348</v>
      </c>
      <c r="E216" s="7">
        <f>+C216*Simulador!$C$8</f>
        <v>208904.45197129258</v>
      </c>
      <c r="F216" s="3">
        <f t="shared" si="105"/>
        <v>341646.58670930087</v>
      </c>
      <c r="G216" s="53">
        <f t="shared" si="106"/>
        <v>17067057.744231746</v>
      </c>
      <c r="I216" s="59">
        <v>9</v>
      </c>
      <c r="J216" s="3">
        <f t="shared" si="107"/>
        <v>19419152.497060671</v>
      </c>
      <c r="K216" s="4">
        <f t="shared" si="111"/>
        <v>1456613.9064598395</v>
      </c>
      <c r="L216" s="7">
        <f>+J216*Simulador!$C$9</f>
        <v>1359340.6747942471</v>
      </c>
      <c r="M216" s="3">
        <f t="shared" si="108"/>
        <v>97273.231665592408</v>
      </c>
      <c r="N216" s="53">
        <f t="shared" si="109"/>
        <v>19321879.265395079</v>
      </c>
    </row>
    <row r="217" spans="1:14">
      <c r="A217" s="9" t="s">
        <v>16</v>
      </c>
      <c r="B217" s="59">
        <v>10</v>
      </c>
      <c r="C217" s="3">
        <f t="shared" si="104"/>
        <v>17067057.744231746</v>
      </c>
      <c r="D217" s="4">
        <f t="shared" si="110"/>
        <v>550551.03868059348</v>
      </c>
      <c r="E217" s="7">
        <f>+C217*Simulador!$C$8</f>
        <v>204804.69293078096</v>
      </c>
      <c r="F217" s="3">
        <f t="shared" si="105"/>
        <v>345746.34574981255</v>
      </c>
      <c r="G217" s="53">
        <f t="shared" si="106"/>
        <v>16721311.398481933</v>
      </c>
      <c r="I217" s="59">
        <v>10</v>
      </c>
      <c r="J217" s="3">
        <f t="shared" si="107"/>
        <v>19321879.265395079</v>
      </c>
      <c r="K217" s="4">
        <f t="shared" si="111"/>
        <v>1456613.9064598395</v>
      </c>
      <c r="L217" s="7">
        <f>+J217*Simulador!$C$9</f>
        <v>1352531.5485776556</v>
      </c>
      <c r="M217" s="3">
        <f t="shared" si="108"/>
        <v>104082.35788218398</v>
      </c>
      <c r="N217" s="53">
        <f t="shared" si="109"/>
        <v>19217796.907512896</v>
      </c>
    </row>
    <row r="218" spans="1:14">
      <c r="A218" s="9" t="s">
        <v>16</v>
      </c>
      <c r="B218" s="59">
        <v>11</v>
      </c>
      <c r="C218" s="3">
        <f t="shared" si="104"/>
        <v>16721311.398481933</v>
      </c>
      <c r="D218" s="4">
        <f t="shared" si="110"/>
        <v>550551.03868059348</v>
      </c>
      <c r="E218" s="7">
        <f>+C218*Simulador!$C$8</f>
        <v>200655.7367817832</v>
      </c>
      <c r="F218" s="3">
        <f t="shared" si="105"/>
        <v>349895.30189881031</v>
      </c>
      <c r="G218" s="53">
        <f t="shared" si="106"/>
        <v>16371416.096583122</v>
      </c>
      <c r="I218" s="59">
        <v>11</v>
      </c>
      <c r="J218" s="3">
        <f t="shared" si="107"/>
        <v>19217796.907512896</v>
      </c>
      <c r="K218" s="4">
        <f t="shared" si="111"/>
        <v>1456613.9064598395</v>
      </c>
      <c r="L218" s="7">
        <f>+J218*Simulador!$C$9</f>
        <v>1345245.7835259028</v>
      </c>
      <c r="M218" s="3">
        <f t="shared" si="108"/>
        <v>111368.12293393677</v>
      </c>
      <c r="N218" s="53">
        <f t="shared" si="109"/>
        <v>19106428.78457896</v>
      </c>
    </row>
    <row r="219" spans="1:14">
      <c r="A219" s="9" t="s">
        <v>16</v>
      </c>
      <c r="B219" s="59">
        <v>12</v>
      </c>
      <c r="C219" s="3">
        <f t="shared" si="104"/>
        <v>16371416.096583122</v>
      </c>
      <c r="D219" s="4">
        <f t="shared" si="110"/>
        <v>550551.03868059348</v>
      </c>
      <c r="E219" s="7">
        <f>+C219*Simulador!$C$8</f>
        <v>196456.99315899747</v>
      </c>
      <c r="F219" s="3">
        <f t="shared" si="105"/>
        <v>354094.04552159598</v>
      </c>
      <c r="G219" s="53">
        <f t="shared" si="106"/>
        <v>16017322.051061526</v>
      </c>
      <c r="I219" s="59">
        <v>12</v>
      </c>
      <c r="J219" s="3">
        <f t="shared" si="107"/>
        <v>19106428.78457896</v>
      </c>
      <c r="K219" s="4">
        <f t="shared" si="111"/>
        <v>1456613.9064598395</v>
      </c>
      <c r="L219" s="7">
        <f>+J219*Simulador!$C$9</f>
        <v>1337450.0149205273</v>
      </c>
      <c r="M219" s="3">
        <f t="shared" si="108"/>
        <v>119163.8915393122</v>
      </c>
      <c r="N219" s="53">
        <f t="shared" si="109"/>
        <v>18987264.893039647</v>
      </c>
    </row>
    <row r="220" spans="1:14">
      <c r="A220" s="9" t="s">
        <v>16</v>
      </c>
      <c r="B220" s="59">
        <v>13</v>
      </c>
      <c r="C220" s="3">
        <f t="shared" si="104"/>
        <v>16017322.051061526</v>
      </c>
      <c r="D220" s="4">
        <f t="shared" si="110"/>
        <v>550551.03868059348</v>
      </c>
      <c r="E220" s="7">
        <f>+C220*Simulador!$C$8</f>
        <v>192207.86461273831</v>
      </c>
      <c r="F220" s="3">
        <f t="shared" si="105"/>
        <v>358343.17406785517</v>
      </c>
      <c r="G220" s="53">
        <f t="shared" si="106"/>
        <v>15658978.876993671</v>
      </c>
      <c r="I220" s="59">
        <v>13</v>
      </c>
      <c r="J220" s="3">
        <f t="shared" si="107"/>
        <v>18987264.893039647</v>
      </c>
      <c r="K220" s="4">
        <f t="shared" si="111"/>
        <v>1456613.9064598395</v>
      </c>
      <c r="L220" s="7">
        <f>+J220*Simulador!$C$9</f>
        <v>1329108.5425127754</v>
      </c>
      <c r="M220" s="3">
        <f t="shared" si="108"/>
        <v>127505.36394706415</v>
      </c>
      <c r="N220" s="53">
        <f t="shared" si="109"/>
        <v>18859759.529092584</v>
      </c>
    </row>
    <row r="221" spans="1:14">
      <c r="A221" s="9" t="s">
        <v>16</v>
      </c>
      <c r="B221" s="59">
        <v>14</v>
      </c>
      <c r="C221" s="3">
        <f t="shared" si="104"/>
        <v>15658978.876993671</v>
      </c>
      <c r="D221" s="4">
        <f t="shared" si="110"/>
        <v>550551.03868059348</v>
      </c>
      <c r="E221" s="7">
        <f>+C221*Simulador!$C$8</f>
        <v>187907.74652392406</v>
      </c>
      <c r="F221" s="3">
        <f t="shared" si="105"/>
        <v>362643.29215666943</v>
      </c>
      <c r="G221" s="53">
        <f t="shared" si="106"/>
        <v>15296335.584837001</v>
      </c>
      <c r="I221" s="59">
        <v>14</v>
      </c>
      <c r="J221" s="3">
        <f t="shared" si="107"/>
        <v>18859759.529092584</v>
      </c>
      <c r="K221" s="4">
        <f t="shared" si="111"/>
        <v>1456613.9064598395</v>
      </c>
      <c r="L221" s="7">
        <f>+J221*Simulador!$C$9</f>
        <v>1320183.167036481</v>
      </c>
      <c r="M221" s="3">
        <f t="shared" si="108"/>
        <v>136430.73942335858</v>
      </c>
      <c r="N221" s="53">
        <f t="shared" si="109"/>
        <v>18723328.789669227</v>
      </c>
    </row>
    <row r="222" spans="1:14">
      <c r="A222" s="9" t="s">
        <v>16</v>
      </c>
      <c r="B222" s="59">
        <v>15</v>
      </c>
      <c r="C222" s="3">
        <f t="shared" si="104"/>
        <v>15296335.584837001</v>
      </c>
      <c r="D222" s="4">
        <f t="shared" si="110"/>
        <v>550551.03868059348</v>
      </c>
      <c r="E222" s="7">
        <f>+C222*Simulador!$C$8</f>
        <v>183556.02701804403</v>
      </c>
      <c r="F222" s="3">
        <f t="shared" si="105"/>
        <v>366995.01166254946</v>
      </c>
      <c r="G222" s="53">
        <f t="shared" si="106"/>
        <v>14929340.573174451</v>
      </c>
      <c r="I222" s="59">
        <v>15</v>
      </c>
      <c r="J222" s="3">
        <f t="shared" si="107"/>
        <v>18723328.789669227</v>
      </c>
      <c r="K222" s="4">
        <f t="shared" si="111"/>
        <v>1456613.9064598395</v>
      </c>
      <c r="L222" s="7">
        <f>+J222*Simulador!$C$9</f>
        <v>1310633.015276846</v>
      </c>
      <c r="M222" s="3">
        <f t="shared" si="108"/>
        <v>145980.89118299354</v>
      </c>
      <c r="N222" s="53">
        <f t="shared" si="109"/>
        <v>18577347.898486234</v>
      </c>
    </row>
    <row r="223" spans="1:14">
      <c r="A223" s="9" t="s">
        <v>16</v>
      </c>
      <c r="B223" s="59">
        <v>16</v>
      </c>
      <c r="C223" s="3">
        <f t="shared" si="104"/>
        <v>14929340.573174451</v>
      </c>
      <c r="D223" s="4">
        <f t="shared" si="110"/>
        <v>550551.03868059348</v>
      </c>
      <c r="E223" s="7">
        <f>+C223*Simulador!$C$8</f>
        <v>179152.0868780934</v>
      </c>
      <c r="F223" s="3">
        <f t="shared" si="105"/>
        <v>371398.95180250006</v>
      </c>
      <c r="G223" s="53">
        <f t="shared" si="106"/>
        <v>14557941.621371951</v>
      </c>
      <c r="I223" s="59">
        <v>16</v>
      </c>
      <c r="J223" s="3">
        <f t="shared" si="107"/>
        <v>18577347.898486234</v>
      </c>
      <c r="K223" s="4">
        <f t="shared" si="111"/>
        <v>1456613.9064598395</v>
      </c>
      <c r="L223" s="7">
        <f>+J223*Simulador!$C$9</f>
        <v>1300414.3528940366</v>
      </c>
      <c r="M223" s="3">
        <f t="shared" si="108"/>
        <v>156199.55356580298</v>
      </c>
      <c r="N223" s="53">
        <f t="shared" si="109"/>
        <v>18421148.34492043</v>
      </c>
    </row>
    <row r="224" spans="1:14">
      <c r="A224" s="9" t="s">
        <v>16</v>
      </c>
      <c r="B224" s="59">
        <v>17</v>
      </c>
      <c r="C224" s="3">
        <f t="shared" si="104"/>
        <v>14557941.621371951</v>
      </c>
      <c r="D224" s="4">
        <f t="shared" si="110"/>
        <v>550551.03868059348</v>
      </c>
      <c r="E224" s="7">
        <f>+C224*Simulador!$C$8</f>
        <v>174695.29945646343</v>
      </c>
      <c r="F224" s="3">
        <f t="shared" si="105"/>
        <v>375855.73922413005</v>
      </c>
      <c r="G224" s="53">
        <f t="shared" si="106"/>
        <v>14182085.882147821</v>
      </c>
      <c r="I224" s="59">
        <v>17</v>
      </c>
      <c r="J224" s="3">
        <f t="shared" si="107"/>
        <v>18421148.34492043</v>
      </c>
      <c r="K224" s="4">
        <f t="shared" si="111"/>
        <v>1456613.9064598395</v>
      </c>
      <c r="L224" s="7">
        <f>+J224*Simulador!$C$9</f>
        <v>1289480.3841444303</v>
      </c>
      <c r="M224" s="3">
        <f t="shared" si="108"/>
        <v>167133.52231540927</v>
      </c>
      <c r="N224" s="53">
        <f t="shared" si="109"/>
        <v>18254014.822605021</v>
      </c>
    </row>
    <row r="225" spans="1:14">
      <c r="A225" s="9" t="s">
        <v>16</v>
      </c>
      <c r="B225" s="59">
        <v>18</v>
      </c>
      <c r="C225" s="3">
        <f t="shared" si="104"/>
        <v>14182085.882147821</v>
      </c>
      <c r="D225" s="4">
        <f t="shared" si="110"/>
        <v>550551.03868059348</v>
      </c>
      <c r="E225" s="7">
        <f>+C225*Simulador!$C$8</f>
        <v>170185.03058577384</v>
      </c>
      <c r="F225" s="3">
        <f t="shared" si="105"/>
        <v>380366.00809481961</v>
      </c>
      <c r="G225" s="53">
        <f t="shared" si="106"/>
        <v>13801719.874053001</v>
      </c>
      <c r="I225" s="59">
        <v>18</v>
      </c>
      <c r="J225" s="3">
        <f t="shared" si="107"/>
        <v>18254014.822605021</v>
      </c>
      <c r="K225" s="4">
        <f t="shared" si="111"/>
        <v>1456613.9064598395</v>
      </c>
      <c r="L225" s="7">
        <f>+J225*Simulador!$C$9</f>
        <v>1277781.0375823516</v>
      </c>
      <c r="M225" s="3">
        <f t="shared" si="108"/>
        <v>178832.86887748796</v>
      </c>
      <c r="N225" s="53">
        <f t="shared" si="109"/>
        <v>18075181.953727532</v>
      </c>
    </row>
    <row r="226" spans="1:14">
      <c r="A226" s="9" t="s">
        <v>16</v>
      </c>
      <c r="B226" s="59">
        <v>19</v>
      </c>
      <c r="C226" s="3">
        <f t="shared" si="104"/>
        <v>13801719.874053001</v>
      </c>
      <c r="D226" s="4">
        <f t="shared" si="110"/>
        <v>550551.03868059348</v>
      </c>
      <c r="E226" s="7">
        <f>+C226*Simulador!$C$8</f>
        <v>165620.63848863603</v>
      </c>
      <c r="F226" s="3">
        <f t="shared" si="105"/>
        <v>384930.40019195748</v>
      </c>
      <c r="G226" s="53">
        <f t="shared" si="106"/>
        <v>13416789.473861044</v>
      </c>
      <c r="I226" s="59">
        <v>19</v>
      </c>
      <c r="J226" s="3">
        <f t="shared" si="107"/>
        <v>18075181.953727532</v>
      </c>
      <c r="K226" s="4">
        <f t="shared" si="111"/>
        <v>1456613.9064598395</v>
      </c>
      <c r="L226" s="7">
        <f>+J226*Simulador!$C$9</f>
        <v>1265262.7367609274</v>
      </c>
      <c r="M226" s="3">
        <f t="shared" si="108"/>
        <v>191351.16969891218</v>
      </c>
      <c r="N226" s="53">
        <f t="shared" si="109"/>
        <v>17883830.78402862</v>
      </c>
    </row>
    <row r="227" spans="1:14">
      <c r="A227" s="9" t="s">
        <v>16</v>
      </c>
      <c r="B227" s="59">
        <v>20</v>
      </c>
      <c r="C227" s="3">
        <f t="shared" si="104"/>
        <v>13416789.473861044</v>
      </c>
      <c r="D227" s="4">
        <f t="shared" si="110"/>
        <v>550551.03868059348</v>
      </c>
      <c r="E227" s="7">
        <f>+C227*Simulador!$C$8</f>
        <v>161001.47368633252</v>
      </c>
      <c r="F227" s="3">
        <f t="shared" si="105"/>
        <v>389549.56499426096</v>
      </c>
      <c r="G227" s="53">
        <f t="shared" si="106"/>
        <v>13027239.908866784</v>
      </c>
      <c r="I227" s="59">
        <v>20</v>
      </c>
      <c r="J227" s="3">
        <f t="shared" si="107"/>
        <v>17883830.78402862</v>
      </c>
      <c r="K227" s="4">
        <f t="shared" si="111"/>
        <v>1456613.9064598395</v>
      </c>
      <c r="L227" s="7">
        <f>+J227*Simulador!$C$9</f>
        <v>1251868.1548820036</v>
      </c>
      <c r="M227" s="3">
        <f t="shared" si="108"/>
        <v>204745.751577836</v>
      </c>
      <c r="N227" s="53">
        <f t="shared" si="109"/>
        <v>17679085.032450784</v>
      </c>
    </row>
    <row r="228" spans="1:14">
      <c r="A228" s="9" t="s">
        <v>16</v>
      </c>
      <c r="B228" s="59">
        <v>21</v>
      </c>
      <c r="C228" s="3">
        <f t="shared" si="104"/>
        <v>13027239.908866784</v>
      </c>
      <c r="D228" s="4">
        <f t="shared" si="110"/>
        <v>550551.03868059348</v>
      </c>
      <c r="E228" s="7">
        <f>+C228*Simulador!$C$8</f>
        <v>156326.8789064014</v>
      </c>
      <c r="F228" s="3">
        <f t="shared" si="105"/>
        <v>394224.15977419209</v>
      </c>
      <c r="G228" s="53">
        <f t="shared" si="106"/>
        <v>12633015.749092592</v>
      </c>
      <c r="I228" s="59">
        <v>21</v>
      </c>
      <c r="J228" s="3">
        <f t="shared" si="107"/>
        <v>17679085.032450784</v>
      </c>
      <c r="K228" s="4">
        <f t="shared" si="111"/>
        <v>1456613.9064598395</v>
      </c>
      <c r="L228" s="7">
        <f>+J228*Simulador!$C$9</f>
        <v>1237535.9522715551</v>
      </c>
      <c r="M228" s="3">
        <f t="shared" si="108"/>
        <v>219077.95418828446</v>
      </c>
      <c r="N228" s="53">
        <f t="shared" si="109"/>
        <v>17460007.0782625</v>
      </c>
    </row>
    <row r="229" spans="1:14">
      <c r="A229" s="9" t="s">
        <v>16</v>
      </c>
      <c r="B229" s="59">
        <v>22</v>
      </c>
      <c r="C229" s="3">
        <f t="shared" si="104"/>
        <v>12633015.749092592</v>
      </c>
      <c r="D229" s="4">
        <f t="shared" si="110"/>
        <v>550551.03868059348</v>
      </c>
      <c r="E229" s="7">
        <f>+C229*Simulador!$C$8</f>
        <v>151596.18898911111</v>
      </c>
      <c r="F229" s="3">
        <f t="shared" si="105"/>
        <v>398954.84969148238</v>
      </c>
      <c r="G229" s="53">
        <f t="shared" si="106"/>
        <v>12234060.89940111</v>
      </c>
      <c r="I229" s="59">
        <v>22</v>
      </c>
      <c r="J229" s="3">
        <f t="shared" si="107"/>
        <v>17460007.0782625</v>
      </c>
      <c r="K229" s="4">
        <f t="shared" si="111"/>
        <v>1456613.9064598395</v>
      </c>
      <c r="L229" s="7">
        <f>+J229*Simulador!$C$9</f>
        <v>1222200.4954783751</v>
      </c>
      <c r="M229" s="3">
        <f t="shared" si="108"/>
        <v>234413.41098146443</v>
      </c>
      <c r="N229" s="53">
        <f t="shared" si="109"/>
        <v>17225593.667281035</v>
      </c>
    </row>
    <row r="230" spans="1:14">
      <c r="A230" s="9" t="s">
        <v>16</v>
      </c>
      <c r="B230" s="59">
        <v>23</v>
      </c>
      <c r="C230" s="3">
        <f t="shared" si="104"/>
        <v>12234060.89940111</v>
      </c>
      <c r="D230" s="4">
        <f t="shared" si="110"/>
        <v>550551.03868059348</v>
      </c>
      <c r="E230" s="7">
        <f>+C230*Simulador!$C$8</f>
        <v>146808.73079281332</v>
      </c>
      <c r="F230" s="3">
        <f t="shared" si="105"/>
        <v>403742.30788778013</v>
      </c>
      <c r="G230" s="53">
        <f t="shared" si="106"/>
        <v>11830318.59151333</v>
      </c>
      <c r="I230" s="59">
        <v>23</v>
      </c>
      <c r="J230" s="3">
        <f t="shared" si="107"/>
        <v>17225593.667281035</v>
      </c>
      <c r="K230" s="4">
        <f t="shared" si="111"/>
        <v>1456613.9064598395</v>
      </c>
      <c r="L230" s="7">
        <f>+J230*Simulador!$C$9</f>
        <v>1205791.5567096726</v>
      </c>
      <c r="M230" s="3">
        <f t="shared" si="108"/>
        <v>250822.34975016699</v>
      </c>
      <c r="N230" s="53">
        <f t="shared" si="109"/>
        <v>16974771.317530867</v>
      </c>
    </row>
    <row r="231" spans="1:14">
      <c r="A231" s="9" t="s">
        <v>16</v>
      </c>
      <c r="B231" s="59">
        <v>24</v>
      </c>
      <c r="C231" s="3">
        <f t="shared" si="104"/>
        <v>11830318.59151333</v>
      </c>
      <c r="D231" s="4">
        <f t="shared" si="110"/>
        <v>550551.03868059348</v>
      </c>
      <c r="E231" s="7">
        <f>+C231*Simulador!$C$8</f>
        <v>141963.82309815998</v>
      </c>
      <c r="F231" s="3">
        <f t="shared" si="105"/>
        <v>408587.21558243351</v>
      </c>
      <c r="G231" s="53">
        <f t="shared" si="106"/>
        <v>11421731.375930896</v>
      </c>
      <c r="I231" s="59">
        <v>24</v>
      </c>
      <c r="J231" s="3">
        <f t="shared" si="107"/>
        <v>16974771.317530867</v>
      </c>
      <c r="K231" s="4">
        <f t="shared" si="111"/>
        <v>1456613.9064598395</v>
      </c>
      <c r="L231" s="7">
        <f>+J231*Simulador!$C$9</f>
        <v>1188233.9922271608</v>
      </c>
      <c r="M231" s="3">
        <f t="shared" si="108"/>
        <v>268379.91423267871</v>
      </c>
      <c r="N231" s="53">
        <f t="shared" si="109"/>
        <v>16706391.403298188</v>
      </c>
    </row>
    <row r="232" spans="1:14">
      <c r="A232" s="9" t="s">
        <v>16</v>
      </c>
      <c r="B232" s="59">
        <v>25</v>
      </c>
      <c r="C232" s="3">
        <f t="shared" si="104"/>
        <v>11421731.375930896</v>
      </c>
      <c r="D232" s="4">
        <f t="shared" si="110"/>
        <v>550551.03868059348</v>
      </c>
      <c r="E232" s="7">
        <f>+C232*Simulador!$C$8</f>
        <v>137060.77651117076</v>
      </c>
      <c r="F232" s="3">
        <f t="shared" si="105"/>
        <v>413490.2621694227</v>
      </c>
      <c r="G232" s="53">
        <f t="shared" si="106"/>
        <v>11008241.113761473</v>
      </c>
      <c r="I232" s="59">
        <v>25</v>
      </c>
      <c r="J232" s="3">
        <f t="shared" si="107"/>
        <v>16706391.403298188</v>
      </c>
      <c r="K232" s="4">
        <f t="shared" si="111"/>
        <v>1456613.9064598395</v>
      </c>
      <c r="L232" s="7">
        <f>+J232*Simulador!$C$9</f>
        <v>1169447.3982308733</v>
      </c>
      <c r="M232" s="3">
        <f t="shared" si="108"/>
        <v>287166.50822896627</v>
      </c>
      <c r="N232" s="53">
        <f t="shared" si="109"/>
        <v>16419224.895069221</v>
      </c>
    </row>
    <row r="233" spans="1:14">
      <c r="A233" s="9" t="s">
        <v>16</v>
      </c>
      <c r="B233" s="59">
        <v>26</v>
      </c>
      <c r="C233" s="3">
        <f t="shared" si="104"/>
        <v>11008241.113761473</v>
      </c>
      <c r="D233" s="4">
        <f t="shared" si="110"/>
        <v>550551.03868059348</v>
      </c>
      <c r="E233" s="7">
        <f>+C233*Simulador!$C$8</f>
        <v>132098.89336513769</v>
      </c>
      <c r="F233" s="3">
        <f t="shared" si="105"/>
        <v>418452.1453154558</v>
      </c>
      <c r="G233" s="53">
        <f t="shared" si="106"/>
        <v>10589788.968446018</v>
      </c>
      <c r="I233" s="59">
        <v>26</v>
      </c>
      <c r="J233" s="3">
        <f t="shared" si="107"/>
        <v>16419224.895069221</v>
      </c>
      <c r="K233" s="4">
        <f t="shared" si="111"/>
        <v>1456613.9064598395</v>
      </c>
      <c r="L233" s="7">
        <f>+J233*Simulador!$C$9</f>
        <v>1149345.7426548456</v>
      </c>
      <c r="M233" s="3">
        <f t="shared" si="108"/>
        <v>307268.16380499396</v>
      </c>
      <c r="N233" s="53">
        <f t="shared" si="109"/>
        <v>16111956.731264226</v>
      </c>
    </row>
    <row r="234" spans="1:14">
      <c r="A234" s="9" t="s">
        <v>16</v>
      </c>
      <c r="B234" s="59">
        <v>27</v>
      </c>
      <c r="C234" s="3">
        <f t="shared" si="104"/>
        <v>10589788.968446018</v>
      </c>
      <c r="D234" s="4">
        <f t="shared" si="110"/>
        <v>550551.03868059348</v>
      </c>
      <c r="E234" s="7">
        <f>+C234*Simulador!$C$8</f>
        <v>127077.46762135222</v>
      </c>
      <c r="F234" s="3">
        <f t="shared" si="105"/>
        <v>423473.57105924125</v>
      </c>
      <c r="G234" s="53">
        <f t="shared" si="106"/>
        <v>10166315.397386776</v>
      </c>
      <c r="I234" s="59">
        <v>27</v>
      </c>
      <c r="J234" s="3">
        <f t="shared" si="107"/>
        <v>16111956.731264226</v>
      </c>
      <c r="K234" s="4">
        <f t="shared" si="111"/>
        <v>1456613.9064598395</v>
      </c>
      <c r="L234" s="7">
        <f>+J234*Simulador!$C$9</f>
        <v>1127836.9711884959</v>
      </c>
      <c r="M234" s="3">
        <f t="shared" si="108"/>
        <v>328776.93527134368</v>
      </c>
      <c r="N234" s="53">
        <f t="shared" si="109"/>
        <v>15783179.795992883</v>
      </c>
    </row>
    <row r="235" spans="1:14">
      <c r="A235" s="9" t="s">
        <v>16</v>
      </c>
      <c r="B235" s="59">
        <v>28</v>
      </c>
      <c r="C235" s="3">
        <f t="shared" si="104"/>
        <v>10166315.397386776</v>
      </c>
      <c r="D235" s="4">
        <f t="shared" si="110"/>
        <v>550551.03868059348</v>
      </c>
      <c r="E235" s="7">
        <f>+C235*Simulador!$C$8</f>
        <v>121995.78476864132</v>
      </c>
      <c r="F235" s="3">
        <f t="shared" si="105"/>
        <v>428555.25391195214</v>
      </c>
      <c r="G235" s="53">
        <f t="shared" si="106"/>
        <v>9737760.1434748247</v>
      </c>
      <c r="I235" s="59">
        <v>28</v>
      </c>
      <c r="J235" s="3">
        <f t="shared" si="107"/>
        <v>15783179.795992883</v>
      </c>
      <c r="K235" s="4">
        <f t="shared" si="111"/>
        <v>1456613.9064598395</v>
      </c>
      <c r="L235" s="7">
        <f>+J235*Simulador!$C$9</f>
        <v>1104822.5857195018</v>
      </c>
      <c r="M235" s="3">
        <f t="shared" si="108"/>
        <v>351791.32074033772</v>
      </c>
      <c r="N235" s="53">
        <f t="shared" si="109"/>
        <v>15431388.475252545</v>
      </c>
    </row>
    <row r="236" spans="1:14">
      <c r="A236" s="9" t="s">
        <v>16</v>
      </c>
      <c r="B236" s="59">
        <v>29</v>
      </c>
      <c r="C236" s="3">
        <f t="shared" si="104"/>
        <v>9737760.1434748247</v>
      </c>
      <c r="D236" s="4">
        <f t="shared" si="110"/>
        <v>550551.03868059348</v>
      </c>
      <c r="E236" s="7">
        <f>+C236*Simulador!$C$8</f>
        <v>116853.1217216979</v>
      </c>
      <c r="F236" s="3">
        <f t="shared" si="105"/>
        <v>433697.91695889557</v>
      </c>
      <c r="G236" s="53">
        <f t="shared" si="106"/>
        <v>9304062.2265159283</v>
      </c>
      <c r="I236" s="59">
        <v>29</v>
      </c>
      <c r="J236" s="3">
        <f t="shared" si="107"/>
        <v>15431388.475252545</v>
      </c>
      <c r="K236" s="4">
        <f t="shared" si="111"/>
        <v>1456613.9064598395</v>
      </c>
      <c r="L236" s="7">
        <f>+J236*Simulador!$C$9</f>
        <v>1080197.1932676781</v>
      </c>
      <c r="M236" s="3">
        <f t="shared" si="108"/>
        <v>376416.71319216141</v>
      </c>
      <c r="N236" s="53">
        <f t="shared" si="109"/>
        <v>15054971.762060383</v>
      </c>
    </row>
    <row r="237" spans="1:14">
      <c r="A237" s="9" t="s">
        <v>16</v>
      </c>
      <c r="B237" s="59">
        <v>30</v>
      </c>
      <c r="C237" s="3">
        <f t="shared" si="104"/>
        <v>9304062.2265159283</v>
      </c>
      <c r="D237" s="4">
        <f t="shared" si="110"/>
        <v>550551.03868059348</v>
      </c>
      <c r="E237" s="7">
        <f>+C237*Simulador!$C$8</f>
        <v>111648.74671819115</v>
      </c>
      <c r="F237" s="3">
        <f t="shared" si="105"/>
        <v>438902.29196240235</v>
      </c>
      <c r="G237" s="53">
        <f t="shared" si="106"/>
        <v>8865159.9345535263</v>
      </c>
      <c r="I237" s="59">
        <v>30</v>
      </c>
      <c r="J237" s="3">
        <f t="shared" si="107"/>
        <v>15054971.762060383</v>
      </c>
      <c r="K237" s="4">
        <f t="shared" si="111"/>
        <v>1456613.9064598395</v>
      </c>
      <c r="L237" s="7">
        <f>+J237*Simulador!$C$9</f>
        <v>1053848.0233442269</v>
      </c>
      <c r="M237" s="3">
        <f t="shared" si="108"/>
        <v>402765.88311561267</v>
      </c>
      <c r="N237" s="53">
        <f t="shared" si="109"/>
        <v>14652205.878944771</v>
      </c>
    </row>
    <row r="238" spans="1:14">
      <c r="A238" s="9" t="s">
        <v>16</v>
      </c>
      <c r="B238" s="59">
        <v>31</v>
      </c>
      <c r="C238" s="3">
        <f t="shared" si="104"/>
        <v>8865159.9345535263</v>
      </c>
      <c r="D238" s="4">
        <f t="shared" si="110"/>
        <v>550551.03868059348</v>
      </c>
      <c r="E238" s="7">
        <f>+C238*Simulador!$C$8</f>
        <v>106381.91921464232</v>
      </c>
      <c r="F238" s="3">
        <f t="shared" si="105"/>
        <v>444169.11946595117</v>
      </c>
      <c r="G238" s="53">
        <f t="shared" si="106"/>
        <v>8420990.8150875755</v>
      </c>
      <c r="I238" s="59">
        <v>31</v>
      </c>
      <c r="J238" s="3">
        <f t="shared" si="107"/>
        <v>14652205.878944771</v>
      </c>
      <c r="K238" s="4">
        <f t="shared" si="111"/>
        <v>1456613.9064598395</v>
      </c>
      <c r="L238" s="7">
        <f>+J238*Simulador!$C$9</f>
        <v>1025654.4115261341</v>
      </c>
      <c r="M238" s="3">
        <f t="shared" si="108"/>
        <v>430959.49493370543</v>
      </c>
      <c r="N238" s="53">
        <f t="shared" si="109"/>
        <v>14221246.384011066</v>
      </c>
    </row>
    <row r="239" spans="1:14">
      <c r="A239" s="9" t="s">
        <v>16</v>
      </c>
      <c r="B239" s="59">
        <v>32</v>
      </c>
      <c r="C239" s="3">
        <f t="shared" si="104"/>
        <v>8420990.8150875755</v>
      </c>
      <c r="D239" s="4">
        <f t="shared" si="110"/>
        <v>550551.03868059348</v>
      </c>
      <c r="E239" s="7">
        <f>+C239*Simulador!$C$8</f>
        <v>101051.88978105091</v>
      </c>
      <c r="F239" s="3">
        <f t="shared" si="105"/>
        <v>449499.14889954258</v>
      </c>
      <c r="G239" s="53">
        <f t="shared" si="106"/>
        <v>7971491.6661880333</v>
      </c>
      <c r="I239" s="59">
        <v>32</v>
      </c>
      <c r="J239" s="3">
        <f t="shared" si="107"/>
        <v>14221246.384011066</v>
      </c>
      <c r="K239" s="4">
        <f t="shared" si="111"/>
        <v>1456613.9064598395</v>
      </c>
      <c r="L239" s="7">
        <f>+J239*Simulador!$C$9</f>
        <v>995487.24688077474</v>
      </c>
      <c r="M239" s="3">
        <f t="shared" si="108"/>
        <v>461126.65957906481</v>
      </c>
      <c r="N239" s="53">
        <f t="shared" si="109"/>
        <v>13760119.724432001</v>
      </c>
    </row>
    <row r="240" spans="1:14">
      <c r="A240" s="9" t="s">
        <v>16</v>
      </c>
      <c r="B240" s="59">
        <v>33</v>
      </c>
      <c r="C240" s="3">
        <f t="shared" si="104"/>
        <v>7971491.6661880333</v>
      </c>
      <c r="D240" s="4">
        <f t="shared" si="110"/>
        <v>550551.03868059348</v>
      </c>
      <c r="E240" s="7">
        <f>+C240*Simulador!$C$8</f>
        <v>95657.899994256397</v>
      </c>
      <c r="F240" s="3">
        <f t="shared" si="105"/>
        <v>454893.1386863371</v>
      </c>
      <c r="G240" s="53">
        <f t="shared" si="106"/>
        <v>7516598.5275016958</v>
      </c>
      <c r="I240" s="59">
        <v>33</v>
      </c>
      <c r="J240" s="3">
        <f t="shared" si="107"/>
        <v>13760119.724432001</v>
      </c>
      <c r="K240" s="4">
        <f t="shared" si="111"/>
        <v>1456613.9064598395</v>
      </c>
      <c r="L240" s="7">
        <f>+J240*Simulador!$C$9</f>
        <v>963208.3807102401</v>
      </c>
      <c r="M240" s="3">
        <f t="shared" si="108"/>
        <v>493405.52574959944</v>
      </c>
      <c r="N240" s="53">
        <f t="shared" si="109"/>
        <v>13266714.198682401</v>
      </c>
    </row>
    <row r="241" spans="1:14">
      <c r="A241" s="9" t="s">
        <v>16</v>
      </c>
      <c r="B241" s="59">
        <v>34</v>
      </c>
      <c r="C241" s="3">
        <f t="shared" si="104"/>
        <v>7516598.5275016958</v>
      </c>
      <c r="D241" s="4">
        <f t="shared" si="110"/>
        <v>550551.03868059348</v>
      </c>
      <c r="E241" s="7">
        <f>+C241*Simulador!$C$8</f>
        <v>90199.182330020354</v>
      </c>
      <c r="F241" s="3">
        <f t="shared" si="105"/>
        <v>460351.85635057313</v>
      </c>
      <c r="G241" s="53">
        <f t="shared" si="106"/>
        <v>7056246.671151123</v>
      </c>
      <c r="I241" s="59">
        <v>34</v>
      </c>
      <c r="J241" s="3">
        <f t="shared" si="107"/>
        <v>13266714.198682401</v>
      </c>
      <c r="K241" s="4">
        <f t="shared" si="111"/>
        <v>1456613.9064598395</v>
      </c>
      <c r="L241" s="7">
        <f>+J241*Simulador!$C$9</f>
        <v>928669.99390776816</v>
      </c>
      <c r="M241" s="3">
        <f t="shared" si="108"/>
        <v>527943.91255207139</v>
      </c>
      <c r="N241" s="53">
        <f t="shared" si="109"/>
        <v>12738770.28613033</v>
      </c>
    </row>
    <row r="242" spans="1:14">
      <c r="A242" s="9" t="s">
        <v>16</v>
      </c>
      <c r="B242" s="59">
        <v>35</v>
      </c>
      <c r="C242" s="3">
        <f t="shared" si="104"/>
        <v>7056246.671151123</v>
      </c>
      <c r="D242" s="4">
        <f t="shared" si="110"/>
        <v>550551.03868059348</v>
      </c>
      <c r="E242" s="7">
        <f>+C242*Simulador!$C$8</f>
        <v>84674.960053813484</v>
      </c>
      <c r="F242" s="3">
        <f t="shared" si="105"/>
        <v>465876.07862678001</v>
      </c>
      <c r="G242" s="53">
        <f t="shared" si="106"/>
        <v>6590370.5925243432</v>
      </c>
      <c r="I242" s="59">
        <v>35</v>
      </c>
      <c r="J242" s="3">
        <f t="shared" si="107"/>
        <v>12738770.28613033</v>
      </c>
      <c r="K242" s="4">
        <f t="shared" si="111"/>
        <v>1456613.9064598395</v>
      </c>
      <c r="L242" s="7">
        <f>+J242*Simulador!$C$9</f>
        <v>891713.9200291232</v>
      </c>
      <c r="M242" s="3">
        <f t="shared" si="108"/>
        <v>564899.98643071635</v>
      </c>
      <c r="N242" s="53">
        <f t="shared" si="109"/>
        <v>12173870.299699614</v>
      </c>
    </row>
    <row r="243" spans="1:14">
      <c r="A243" s="9" t="s">
        <v>16</v>
      </c>
      <c r="B243" s="59">
        <v>36</v>
      </c>
      <c r="C243" s="3">
        <f t="shared" si="104"/>
        <v>6590370.5925243432</v>
      </c>
      <c r="D243" s="4">
        <f t="shared" si="110"/>
        <v>550551.03868059348</v>
      </c>
      <c r="E243" s="7">
        <f>+C243*Simulador!$C$8</f>
        <v>79084.447110292123</v>
      </c>
      <c r="F243" s="3">
        <f t="shared" si="105"/>
        <v>471466.59157030133</v>
      </c>
      <c r="G243" s="53">
        <f t="shared" si="106"/>
        <v>6118904.0009540422</v>
      </c>
      <c r="I243" s="59">
        <v>36</v>
      </c>
      <c r="J243" s="3">
        <f t="shared" si="107"/>
        <v>12173870.299699614</v>
      </c>
      <c r="K243" s="4">
        <f t="shared" si="111"/>
        <v>1456613.9064598395</v>
      </c>
      <c r="L243" s="7">
        <f>+J243*Simulador!$C$9</f>
        <v>852170.92097897304</v>
      </c>
      <c r="M243" s="3">
        <f t="shared" si="108"/>
        <v>604442.98548086651</v>
      </c>
      <c r="N243" s="53">
        <f t="shared" si="109"/>
        <v>11569427.314218746</v>
      </c>
    </row>
    <row r="244" spans="1:14">
      <c r="A244" s="9" t="s">
        <v>16</v>
      </c>
      <c r="B244" s="59">
        <v>37</v>
      </c>
      <c r="C244" s="3">
        <f t="shared" si="104"/>
        <v>6118904.0009540422</v>
      </c>
      <c r="D244" s="4">
        <f t="shared" si="110"/>
        <v>550551.03868059348</v>
      </c>
      <c r="E244" s="7">
        <f>+C244*Simulador!$C$8</f>
        <v>73426.848011448514</v>
      </c>
      <c r="F244" s="3">
        <f t="shared" si="105"/>
        <v>477124.19066914497</v>
      </c>
      <c r="G244" s="53">
        <f t="shared" si="106"/>
        <v>5641779.8102848977</v>
      </c>
      <c r="I244" s="59">
        <v>37</v>
      </c>
      <c r="J244" s="3">
        <f t="shared" si="107"/>
        <v>11569427.314218746</v>
      </c>
      <c r="K244" s="4">
        <f t="shared" si="111"/>
        <v>1456613.9064598395</v>
      </c>
      <c r="L244" s="7">
        <f>+J244*Simulador!$C$9</f>
        <v>809859.91199531232</v>
      </c>
      <c r="M244" s="3">
        <f t="shared" si="108"/>
        <v>646753.99446452723</v>
      </c>
      <c r="N244" s="53">
        <f t="shared" si="109"/>
        <v>10922673.319754219</v>
      </c>
    </row>
    <row r="245" spans="1:14">
      <c r="A245" s="9" t="s">
        <v>16</v>
      </c>
      <c r="B245" s="59">
        <v>38</v>
      </c>
      <c r="C245" s="3">
        <f t="shared" si="104"/>
        <v>5641779.8102848977</v>
      </c>
      <c r="D245" s="4">
        <f t="shared" si="110"/>
        <v>550551.03868059348</v>
      </c>
      <c r="E245" s="7">
        <f>+C245*Simulador!$C$8</f>
        <v>67701.357723418769</v>
      </c>
      <c r="F245" s="3">
        <f t="shared" si="105"/>
        <v>482849.68095717474</v>
      </c>
      <c r="G245" s="53">
        <f t="shared" si="106"/>
        <v>5158930.1293277228</v>
      </c>
      <c r="I245" s="59">
        <v>38</v>
      </c>
      <c r="J245" s="3">
        <f t="shared" si="107"/>
        <v>10922673.319754219</v>
      </c>
      <c r="K245" s="4">
        <f t="shared" si="111"/>
        <v>1456613.9064598395</v>
      </c>
      <c r="L245" s="7">
        <f>+J245*Simulador!$C$9</f>
        <v>764587.13238279533</v>
      </c>
      <c r="M245" s="3">
        <f t="shared" si="108"/>
        <v>692026.77407704422</v>
      </c>
      <c r="N245" s="53">
        <f t="shared" si="109"/>
        <v>10230646.545677174</v>
      </c>
    </row>
    <row r="246" spans="1:14">
      <c r="A246" s="9" t="s">
        <v>16</v>
      </c>
      <c r="B246" s="59">
        <v>39</v>
      </c>
      <c r="C246" s="3">
        <f t="shared" si="104"/>
        <v>5158930.1293277228</v>
      </c>
      <c r="D246" s="4">
        <f t="shared" si="110"/>
        <v>550551.03868059348</v>
      </c>
      <c r="E246" s="7">
        <f>+C246*Simulador!$C$8</f>
        <v>61907.161551932673</v>
      </c>
      <c r="F246" s="3">
        <f t="shared" si="105"/>
        <v>488643.8771286608</v>
      </c>
      <c r="G246" s="53">
        <f t="shared" si="106"/>
        <v>4670286.2521990621</v>
      </c>
      <c r="I246" s="59">
        <v>39</v>
      </c>
      <c r="J246" s="3">
        <f t="shared" si="107"/>
        <v>10230646.545677174</v>
      </c>
      <c r="K246" s="4">
        <f t="shared" si="111"/>
        <v>1456613.9064598395</v>
      </c>
      <c r="L246" s="7">
        <f>+J246*Simulador!$C$9</f>
        <v>716145.25819740223</v>
      </c>
      <c r="M246" s="3">
        <f t="shared" si="108"/>
        <v>740468.64826243732</v>
      </c>
      <c r="N246" s="53">
        <f t="shared" si="109"/>
        <v>9490177.8974147364</v>
      </c>
    </row>
    <row r="247" spans="1:14">
      <c r="A247" s="9" t="s">
        <v>16</v>
      </c>
      <c r="B247" s="59">
        <v>40</v>
      </c>
      <c r="C247" s="3">
        <f t="shared" si="104"/>
        <v>4670286.2521990621</v>
      </c>
      <c r="D247" s="4">
        <f t="shared" si="110"/>
        <v>550551.03868059348</v>
      </c>
      <c r="E247" s="7">
        <f>+C247*Simulador!$C$8</f>
        <v>56043.435026388746</v>
      </c>
      <c r="F247" s="3">
        <f t="shared" si="105"/>
        <v>494507.60365420475</v>
      </c>
      <c r="G247" s="53">
        <f t="shared" si="106"/>
        <v>4175778.6485448573</v>
      </c>
      <c r="I247" s="59">
        <v>40</v>
      </c>
      <c r="J247" s="3">
        <f t="shared" si="107"/>
        <v>9490177.8974147364</v>
      </c>
      <c r="K247" s="4">
        <f t="shared" si="111"/>
        <v>1456613.9064598395</v>
      </c>
      <c r="L247" s="7">
        <f>+J247*Simulador!$C$9</f>
        <v>664312.45281903166</v>
      </c>
      <c r="M247" s="3">
        <f t="shared" si="108"/>
        <v>792301.45364080789</v>
      </c>
      <c r="N247" s="53">
        <f t="shared" si="109"/>
        <v>8697876.443773929</v>
      </c>
    </row>
    <row r="248" spans="1:14">
      <c r="A248" s="9" t="s">
        <v>16</v>
      </c>
      <c r="B248" s="59">
        <v>41</v>
      </c>
      <c r="C248" s="3">
        <f t="shared" si="104"/>
        <v>4175778.6485448573</v>
      </c>
      <c r="D248" s="4">
        <f t="shared" si="110"/>
        <v>550551.03868059348</v>
      </c>
      <c r="E248" s="7">
        <f>+C248*Simulador!$C$8</f>
        <v>50109.343782538286</v>
      </c>
      <c r="F248" s="3">
        <f t="shared" si="105"/>
        <v>500441.69489805517</v>
      </c>
      <c r="G248" s="53">
        <f t="shared" si="106"/>
        <v>3675336.9536468023</v>
      </c>
      <c r="I248" s="59">
        <v>41</v>
      </c>
      <c r="J248" s="3">
        <f t="shared" si="107"/>
        <v>8697876.443773929</v>
      </c>
      <c r="K248" s="4">
        <f t="shared" si="111"/>
        <v>1456613.9064598395</v>
      </c>
      <c r="L248" s="7">
        <f>+J248*Simulador!$C$9</f>
        <v>608851.35106417513</v>
      </c>
      <c r="M248" s="3">
        <f t="shared" si="108"/>
        <v>847762.55539566441</v>
      </c>
      <c r="N248" s="53">
        <f t="shared" si="109"/>
        <v>7850113.8883782644</v>
      </c>
    </row>
    <row r="249" spans="1:14">
      <c r="A249" s="9" t="s">
        <v>16</v>
      </c>
      <c r="B249" s="59">
        <v>42</v>
      </c>
      <c r="C249" s="3">
        <f t="shared" si="104"/>
        <v>3675336.9536468023</v>
      </c>
      <c r="D249" s="4">
        <f t="shared" si="110"/>
        <v>550551.03868059348</v>
      </c>
      <c r="E249" s="7">
        <f>+C249*Simulador!$C$8</f>
        <v>44104.043443761628</v>
      </c>
      <c r="F249" s="3">
        <f t="shared" si="105"/>
        <v>506446.99523683183</v>
      </c>
      <c r="G249" s="53">
        <f t="shared" si="106"/>
        <v>3168889.9584099706</v>
      </c>
      <c r="I249" s="59">
        <v>42</v>
      </c>
      <c r="J249" s="3">
        <f t="shared" si="107"/>
        <v>7850113.8883782644</v>
      </c>
      <c r="K249" s="4">
        <f t="shared" si="111"/>
        <v>1456613.9064598395</v>
      </c>
      <c r="L249" s="7">
        <f>+J249*Simulador!$C$9</f>
        <v>549507.97218647855</v>
      </c>
      <c r="M249" s="3">
        <f t="shared" si="108"/>
        <v>907105.934273361</v>
      </c>
      <c r="N249" s="53">
        <f t="shared" si="109"/>
        <v>6943007.9541049032</v>
      </c>
    </row>
    <row r="250" spans="1:14">
      <c r="A250" s="9" t="s">
        <v>16</v>
      </c>
      <c r="B250" s="59">
        <v>43</v>
      </c>
      <c r="C250" s="3">
        <f t="shared" ref="C250:C255" si="112">+G249</f>
        <v>3168889.9584099706</v>
      </c>
      <c r="D250" s="4">
        <f t="shared" ref="D250:D255" si="113">+D249</f>
        <v>550551.03868059348</v>
      </c>
      <c r="E250" s="7">
        <f>+C250*Simulador!$C$8</f>
        <v>38026.67950091965</v>
      </c>
      <c r="F250" s="3">
        <f t="shared" ref="F250:F255" si="114">+D250-E250</f>
        <v>512524.35917967383</v>
      </c>
      <c r="G250" s="53">
        <f t="shared" ref="G250:G255" si="115">+C250-F250</f>
        <v>2656365.5992302969</v>
      </c>
      <c r="I250" s="59">
        <v>43</v>
      </c>
      <c r="J250" s="3">
        <f t="shared" ref="J250:J255" si="116">+N249</f>
        <v>6943007.9541049032</v>
      </c>
      <c r="K250" s="4">
        <f t="shared" ref="K250:K255" si="117">+K249</f>
        <v>1456613.9064598395</v>
      </c>
      <c r="L250" s="7">
        <f>+J250*Simulador!$C$9</f>
        <v>486010.55678734329</v>
      </c>
      <c r="M250" s="3">
        <f t="shared" ref="M250:M255" si="118">+K250-L250</f>
        <v>970603.34967249632</v>
      </c>
      <c r="N250" s="53">
        <f t="shared" ref="N250:N255" si="119">+J250-M250</f>
        <v>5972404.6044324068</v>
      </c>
    </row>
    <row r="251" spans="1:14">
      <c r="A251" s="9" t="s">
        <v>16</v>
      </c>
      <c r="B251" s="59">
        <v>44</v>
      </c>
      <c r="C251" s="3">
        <f t="shared" si="112"/>
        <v>2656365.5992302969</v>
      </c>
      <c r="D251" s="4">
        <f t="shared" si="113"/>
        <v>550551.03868059348</v>
      </c>
      <c r="E251" s="7">
        <f>+C251*Simulador!$C$8</f>
        <v>31876.387190763562</v>
      </c>
      <c r="F251" s="3">
        <f t="shared" si="114"/>
        <v>518674.65148982994</v>
      </c>
      <c r="G251" s="53">
        <f t="shared" si="115"/>
        <v>2137690.9477404668</v>
      </c>
      <c r="I251" s="59">
        <v>44</v>
      </c>
      <c r="J251" s="3">
        <f t="shared" si="116"/>
        <v>5972404.6044324068</v>
      </c>
      <c r="K251" s="4">
        <f t="shared" si="117"/>
        <v>1456613.9064598395</v>
      </c>
      <c r="L251" s="7">
        <f>+J251*Simulador!$C$9</f>
        <v>418068.32231026853</v>
      </c>
      <c r="M251" s="3">
        <f t="shared" si="118"/>
        <v>1038545.584149571</v>
      </c>
      <c r="N251" s="53">
        <f t="shared" si="119"/>
        <v>4933859.0202828357</v>
      </c>
    </row>
    <row r="252" spans="1:14">
      <c r="A252" s="9" t="s">
        <v>16</v>
      </c>
      <c r="B252" s="59">
        <v>45</v>
      </c>
      <c r="C252" s="3">
        <f t="shared" si="112"/>
        <v>2137690.9477404668</v>
      </c>
      <c r="D252" s="4">
        <f t="shared" si="113"/>
        <v>550551.03868059348</v>
      </c>
      <c r="E252" s="7">
        <f>+C252*Simulador!$C$8</f>
        <v>25652.291372885604</v>
      </c>
      <c r="F252" s="3">
        <f t="shared" si="114"/>
        <v>524898.7473077079</v>
      </c>
      <c r="G252" s="53">
        <f t="shared" si="115"/>
        <v>1612792.2004327588</v>
      </c>
      <c r="I252" s="59">
        <v>45</v>
      </c>
      <c r="J252" s="3">
        <f t="shared" si="116"/>
        <v>4933859.0202828357</v>
      </c>
      <c r="K252" s="4">
        <f t="shared" si="117"/>
        <v>1456613.9064598395</v>
      </c>
      <c r="L252" s="7">
        <f>+J252*Simulador!$C$9</f>
        <v>345370.13141979853</v>
      </c>
      <c r="M252" s="3">
        <f t="shared" si="118"/>
        <v>1111243.775040041</v>
      </c>
      <c r="N252" s="53">
        <f t="shared" si="119"/>
        <v>3822615.245242795</v>
      </c>
    </row>
    <row r="253" spans="1:14">
      <c r="A253" s="9" t="s">
        <v>16</v>
      </c>
      <c r="B253" s="59">
        <v>46</v>
      </c>
      <c r="C253" s="3">
        <f t="shared" si="112"/>
        <v>1612792.2004327588</v>
      </c>
      <c r="D253" s="4">
        <f t="shared" si="113"/>
        <v>550551.03868059348</v>
      </c>
      <c r="E253" s="7">
        <f>+C253*Simulador!$C$8</f>
        <v>19353.506405193104</v>
      </c>
      <c r="F253" s="3">
        <f t="shared" si="114"/>
        <v>531197.53227540036</v>
      </c>
      <c r="G253" s="53">
        <f t="shared" si="115"/>
        <v>1081594.6681573584</v>
      </c>
      <c r="I253" s="59">
        <v>46</v>
      </c>
      <c r="J253" s="3">
        <f t="shared" si="116"/>
        <v>3822615.245242795</v>
      </c>
      <c r="K253" s="4">
        <f t="shared" si="117"/>
        <v>1456613.9064598395</v>
      </c>
      <c r="L253" s="7">
        <f>+J253*Simulador!$C$9</f>
        <v>267583.06716699566</v>
      </c>
      <c r="M253" s="3">
        <f t="shared" si="118"/>
        <v>1189030.8392928438</v>
      </c>
      <c r="N253" s="53">
        <f t="shared" si="119"/>
        <v>2633584.4059499511</v>
      </c>
    </row>
    <row r="254" spans="1:14">
      <c r="A254" s="9" t="s">
        <v>16</v>
      </c>
      <c r="B254" s="59">
        <v>47</v>
      </c>
      <c r="C254" s="3">
        <f t="shared" si="112"/>
        <v>1081594.6681573584</v>
      </c>
      <c r="D254" s="4">
        <f t="shared" si="113"/>
        <v>550551.03868059348</v>
      </c>
      <c r="E254" s="7">
        <f>+C254*Simulador!$C$8</f>
        <v>12979.136017888301</v>
      </c>
      <c r="F254" s="3">
        <f t="shared" si="114"/>
        <v>537571.90266270516</v>
      </c>
      <c r="G254" s="53">
        <f t="shared" si="115"/>
        <v>544022.76549465326</v>
      </c>
      <c r="I254" s="59">
        <v>47</v>
      </c>
      <c r="J254" s="3">
        <f t="shared" si="116"/>
        <v>2633584.4059499511</v>
      </c>
      <c r="K254" s="4">
        <f t="shared" si="117"/>
        <v>1456613.9064598395</v>
      </c>
      <c r="L254" s="7">
        <f>+J254*Simulador!$C$9</f>
        <v>184350.90841649659</v>
      </c>
      <c r="M254" s="3">
        <f t="shared" si="118"/>
        <v>1272262.998043343</v>
      </c>
      <c r="N254" s="53">
        <f t="shared" si="119"/>
        <v>1361321.4079066082</v>
      </c>
    </row>
    <row r="255" spans="1:14" ht="19" thickBot="1">
      <c r="A255" s="9" t="s">
        <v>16</v>
      </c>
      <c r="B255" s="60">
        <v>48</v>
      </c>
      <c r="C255" s="54">
        <f t="shared" si="112"/>
        <v>544022.76549465326</v>
      </c>
      <c r="D255" s="55">
        <f t="shared" si="113"/>
        <v>550551.03868059348</v>
      </c>
      <c r="E255" s="56">
        <f>+C255*Simulador!$C$8</f>
        <v>6528.2731859358391</v>
      </c>
      <c r="F255" s="54">
        <f t="shared" si="114"/>
        <v>544022.76549465768</v>
      </c>
      <c r="G255" s="57">
        <f t="shared" si="115"/>
        <v>-4.4237822294235229E-9</v>
      </c>
      <c r="I255" s="60">
        <v>48</v>
      </c>
      <c r="J255" s="54">
        <f t="shared" si="116"/>
        <v>1361321.4079066082</v>
      </c>
      <c r="K255" s="55">
        <f t="shared" si="117"/>
        <v>1456613.9064598395</v>
      </c>
      <c r="L255" s="56">
        <f>+J255*Simulador!$C$9</f>
        <v>95292.498553462588</v>
      </c>
      <c r="M255" s="54">
        <f t="shared" si="118"/>
        <v>1361321.407906377</v>
      </c>
      <c r="N255" s="57">
        <f t="shared" si="119"/>
        <v>2.3120082914829254E-7</v>
      </c>
    </row>
    <row r="256" spans="1:14">
      <c r="A256" s="9" t="s">
        <v>16</v>
      </c>
    </row>
    <row r="257" spans="1:14">
      <c r="A257" s="9" t="s">
        <v>16</v>
      </c>
    </row>
    <row r="258" spans="1:14" ht="19" thickBot="1">
      <c r="A258" s="11">
        <f>+B314</f>
        <v>54</v>
      </c>
      <c r="B258" s="48"/>
      <c r="C258" s="44"/>
      <c r="D258" s="45"/>
      <c r="E258" s="49">
        <f>SUM(E260:E314)</f>
        <v>7290671.9013095293</v>
      </c>
      <c r="F258" s="47"/>
      <c r="G258" s="44"/>
      <c r="I258" s="48"/>
      <c r="J258" s="44"/>
      <c r="K258" s="45"/>
      <c r="L258" s="46">
        <f>SUM(L260:L314)</f>
        <v>57609988.744395822</v>
      </c>
      <c r="M258" s="47"/>
      <c r="N258" s="45"/>
    </row>
    <row r="259" spans="1:14">
      <c r="A259" s="9" t="s">
        <v>16</v>
      </c>
      <c r="B259" s="58" t="s">
        <v>2</v>
      </c>
      <c r="C259" s="50" t="s">
        <v>3</v>
      </c>
      <c r="D259" s="50" t="s">
        <v>4</v>
      </c>
      <c r="E259" s="50" t="s">
        <v>5</v>
      </c>
      <c r="F259" s="50" t="s">
        <v>7</v>
      </c>
      <c r="G259" s="51" t="s">
        <v>6</v>
      </c>
      <c r="I259" s="58" t="s">
        <v>2</v>
      </c>
      <c r="J259" s="50" t="s">
        <v>3</v>
      </c>
      <c r="K259" s="50" t="s">
        <v>4</v>
      </c>
      <c r="L259" s="50" t="s">
        <v>5</v>
      </c>
      <c r="M259" s="50" t="s">
        <v>7</v>
      </c>
      <c r="N259" s="51" t="s">
        <v>6</v>
      </c>
    </row>
    <row r="260" spans="1:14">
      <c r="A260" s="9" t="s">
        <v>16</v>
      </c>
      <c r="B260" s="59">
        <v>0</v>
      </c>
      <c r="C260" s="2">
        <v>0</v>
      </c>
      <c r="D260" s="2">
        <v>0</v>
      </c>
      <c r="E260" s="2">
        <v>0</v>
      </c>
      <c r="F260" s="3">
        <v>0</v>
      </c>
      <c r="G260" s="53">
        <f>+$G$4</f>
        <v>20000000</v>
      </c>
      <c r="I260" s="59">
        <v>0</v>
      </c>
      <c r="J260" s="2">
        <v>0</v>
      </c>
      <c r="K260" s="2">
        <v>0</v>
      </c>
      <c r="L260" s="2">
        <v>0</v>
      </c>
      <c r="M260" s="3">
        <v>0</v>
      </c>
      <c r="N260" s="53">
        <f>+G260</f>
        <v>20000000</v>
      </c>
    </row>
    <row r="261" spans="1:14">
      <c r="A261" s="9" t="s">
        <v>16</v>
      </c>
      <c r="B261" s="59">
        <v>1</v>
      </c>
      <c r="C261" s="3">
        <f>+G260</f>
        <v>20000000</v>
      </c>
      <c r="D261" s="8">
        <f>+Simulador!D21</f>
        <v>505382.81298721343</v>
      </c>
      <c r="E261" s="7">
        <f>+C261*Simulador!$C$8</f>
        <v>240000</v>
      </c>
      <c r="F261" s="3">
        <f>+D261-E261</f>
        <v>265382.81298721343</v>
      </c>
      <c r="G261" s="53">
        <f>+C261-F261</f>
        <v>19734617.187012788</v>
      </c>
      <c r="I261" s="59">
        <v>1</v>
      </c>
      <c r="J261" s="3">
        <f>+N260</f>
        <v>20000000</v>
      </c>
      <c r="K261" s="8">
        <f>+Simulador!E21</f>
        <v>1437222.0137851099</v>
      </c>
      <c r="L261" s="7">
        <f>+J261*Simulador!$C$9</f>
        <v>1400000.0000000002</v>
      </c>
      <c r="M261" s="3">
        <f>+K261-L261</f>
        <v>37222.013785109622</v>
      </c>
      <c r="N261" s="53">
        <f>+J261-M261</f>
        <v>19962777.986214891</v>
      </c>
    </row>
    <row r="262" spans="1:14">
      <c r="A262" s="9" t="s">
        <v>16</v>
      </c>
      <c r="B262" s="59">
        <v>2</v>
      </c>
      <c r="C262" s="3">
        <f t="shared" ref="C262:C308" si="120">+G261</f>
        <v>19734617.187012788</v>
      </c>
      <c r="D262" s="4">
        <f>+D261</f>
        <v>505382.81298721343</v>
      </c>
      <c r="E262" s="7">
        <f>+C262*Simulador!$C$8</f>
        <v>236815.40624415345</v>
      </c>
      <c r="F262" s="3">
        <f t="shared" ref="F262:F308" si="121">+D262-E262</f>
        <v>268567.40674305998</v>
      </c>
      <c r="G262" s="53">
        <f t="shared" ref="G262:G308" si="122">+C262-F262</f>
        <v>19466049.780269727</v>
      </c>
      <c r="I262" s="59">
        <v>2</v>
      </c>
      <c r="J262" s="3">
        <f t="shared" ref="J262:J308" si="123">+N261</f>
        <v>19962777.986214891</v>
      </c>
      <c r="K262" s="4">
        <f>+K261</f>
        <v>1437222.0137851099</v>
      </c>
      <c r="L262" s="7">
        <f>+J262*Simulador!$C$9</f>
        <v>1397394.4590350424</v>
      </c>
      <c r="M262" s="3">
        <f t="shared" ref="M262:M308" si="124">+K262-L262</f>
        <v>39827.554750067415</v>
      </c>
      <c r="N262" s="53">
        <f t="shared" ref="N262:N308" si="125">+J262-M262</f>
        <v>19922950.431464825</v>
      </c>
    </row>
    <row r="263" spans="1:14">
      <c r="A263" s="9" t="s">
        <v>16</v>
      </c>
      <c r="B263" s="59">
        <v>3</v>
      </c>
      <c r="C263" s="3">
        <f t="shared" si="120"/>
        <v>19466049.780269727</v>
      </c>
      <c r="D263" s="4">
        <f t="shared" ref="D263:D308" si="126">+D262</f>
        <v>505382.81298721343</v>
      </c>
      <c r="E263" s="7">
        <f>+C263*Simulador!$C$8</f>
        <v>233592.59736323674</v>
      </c>
      <c r="F263" s="3">
        <f t="shared" si="121"/>
        <v>271790.21562397666</v>
      </c>
      <c r="G263" s="53">
        <f t="shared" si="122"/>
        <v>19194259.564645752</v>
      </c>
      <c r="I263" s="59">
        <v>3</v>
      </c>
      <c r="J263" s="3">
        <f t="shared" si="123"/>
        <v>19922950.431464825</v>
      </c>
      <c r="K263" s="4">
        <f t="shared" ref="K263:K308" si="127">+K262</f>
        <v>1437222.0137851099</v>
      </c>
      <c r="L263" s="7">
        <f>+J263*Simulador!$C$9</f>
        <v>1394606.5302025378</v>
      </c>
      <c r="M263" s="3">
        <f t="shared" si="124"/>
        <v>42615.48358257208</v>
      </c>
      <c r="N263" s="53">
        <f t="shared" si="125"/>
        <v>19880334.947882254</v>
      </c>
    </row>
    <row r="264" spans="1:14">
      <c r="A264" s="9" t="s">
        <v>16</v>
      </c>
      <c r="B264" s="59">
        <v>4</v>
      </c>
      <c r="C264" s="3">
        <f t="shared" si="120"/>
        <v>19194259.564645752</v>
      </c>
      <c r="D264" s="4">
        <f t="shared" si="126"/>
        <v>505382.81298721343</v>
      </c>
      <c r="E264" s="7">
        <f>+C264*Simulador!$C$8</f>
        <v>230331.11477574904</v>
      </c>
      <c r="F264" s="3">
        <f t="shared" si="121"/>
        <v>275051.69821146439</v>
      </c>
      <c r="G264" s="53">
        <f t="shared" si="122"/>
        <v>18919207.866434287</v>
      </c>
      <c r="I264" s="59">
        <v>4</v>
      </c>
      <c r="J264" s="3">
        <f t="shared" si="123"/>
        <v>19880334.947882254</v>
      </c>
      <c r="K264" s="4">
        <f t="shared" si="127"/>
        <v>1437222.0137851099</v>
      </c>
      <c r="L264" s="7">
        <f>+J264*Simulador!$C$9</f>
        <v>1391623.446351758</v>
      </c>
      <c r="M264" s="3">
        <f t="shared" si="124"/>
        <v>45598.567433351884</v>
      </c>
      <c r="N264" s="53">
        <f t="shared" si="125"/>
        <v>19834736.3804489</v>
      </c>
    </row>
    <row r="265" spans="1:14">
      <c r="A265" s="9" t="s">
        <v>16</v>
      </c>
      <c r="B265" s="59">
        <v>5</v>
      </c>
      <c r="C265" s="3">
        <f t="shared" si="120"/>
        <v>18919207.866434287</v>
      </c>
      <c r="D265" s="4">
        <f t="shared" si="126"/>
        <v>505382.81298721343</v>
      </c>
      <c r="E265" s="7">
        <f>+C265*Simulador!$C$8</f>
        <v>227030.49439721144</v>
      </c>
      <c r="F265" s="3">
        <f t="shared" si="121"/>
        <v>278352.31859000202</v>
      </c>
      <c r="G265" s="53">
        <f t="shared" si="122"/>
        <v>18640855.547844287</v>
      </c>
      <c r="I265" s="59">
        <v>5</v>
      </c>
      <c r="J265" s="3">
        <f t="shared" si="123"/>
        <v>19834736.3804489</v>
      </c>
      <c r="K265" s="4">
        <f t="shared" si="127"/>
        <v>1437222.0137851099</v>
      </c>
      <c r="L265" s="7">
        <f>+J265*Simulador!$C$9</f>
        <v>1388431.5466314231</v>
      </c>
      <c r="M265" s="3">
        <f t="shared" si="124"/>
        <v>48790.467153686797</v>
      </c>
      <c r="N265" s="53">
        <f t="shared" si="125"/>
        <v>19785945.913295213</v>
      </c>
    </row>
    <row r="266" spans="1:14">
      <c r="A266" s="9" t="s">
        <v>16</v>
      </c>
      <c r="B266" s="59">
        <v>6</v>
      </c>
      <c r="C266" s="3">
        <f t="shared" si="120"/>
        <v>18640855.547844287</v>
      </c>
      <c r="D266" s="4">
        <f t="shared" si="126"/>
        <v>505382.81298721343</v>
      </c>
      <c r="E266" s="7">
        <f>+C266*Simulador!$C$8</f>
        <v>223690.26657413144</v>
      </c>
      <c r="F266" s="3">
        <f t="shared" si="121"/>
        <v>281692.54641308199</v>
      </c>
      <c r="G266" s="53">
        <f t="shared" si="122"/>
        <v>18359163.001431204</v>
      </c>
      <c r="I266" s="59">
        <v>6</v>
      </c>
      <c r="J266" s="3">
        <f t="shared" si="123"/>
        <v>19785945.913295213</v>
      </c>
      <c r="K266" s="4">
        <f t="shared" si="127"/>
        <v>1437222.0137851099</v>
      </c>
      <c r="L266" s="7">
        <f>+J266*Simulador!$C$9</f>
        <v>1385016.213930665</v>
      </c>
      <c r="M266" s="3">
        <f t="shared" si="124"/>
        <v>52205.799854444806</v>
      </c>
      <c r="N266" s="53">
        <f t="shared" si="125"/>
        <v>19733740.113440767</v>
      </c>
    </row>
    <row r="267" spans="1:14">
      <c r="A267" s="9" t="s">
        <v>16</v>
      </c>
      <c r="B267" s="59">
        <v>7</v>
      </c>
      <c r="C267" s="3">
        <f t="shared" si="120"/>
        <v>18359163.001431204</v>
      </c>
      <c r="D267" s="4">
        <f t="shared" si="126"/>
        <v>505382.81298721343</v>
      </c>
      <c r="E267" s="7">
        <f>+C267*Simulador!$C$8</f>
        <v>220309.95601717447</v>
      </c>
      <c r="F267" s="3">
        <f t="shared" si="121"/>
        <v>285072.85697003896</v>
      </c>
      <c r="G267" s="53">
        <f t="shared" si="122"/>
        <v>18074090.144461166</v>
      </c>
      <c r="I267" s="59">
        <v>7</v>
      </c>
      <c r="J267" s="3">
        <f t="shared" si="123"/>
        <v>19733740.113440767</v>
      </c>
      <c r="K267" s="4">
        <f t="shared" si="127"/>
        <v>1437222.0137851099</v>
      </c>
      <c r="L267" s="7">
        <f>+J267*Simulador!$C$9</f>
        <v>1381361.8079408538</v>
      </c>
      <c r="M267" s="3">
        <f t="shared" si="124"/>
        <v>55860.205844256096</v>
      </c>
      <c r="N267" s="53">
        <f t="shared" si="125"/>
        <v>19677879.90759651</v>
      </c>
    </row>
    <row r="268" spans="1:14">
      <c r="A268" s="9" t="s">
        <v>16</v>
      </c>
      <c r="B268" s="59">
        <v>8</v>
      </c>
      <c r="C268" s="3">
        <f t="shared" si="120"/>
        <v>18074090.144461166</v>
      </c>
      <c r="D268" s="4">
        <f t="shared" si="126"/>
        <v>505382.81298721343</v>
      </c>
      <c r="E268" s="7">
        <f>+C268*Simulador!$C$8</f>
        <v>216889.081733534</v>
      </c>
      <c r="F268" s="3">
        <f t="shared" si="121"/>
        <v>288493.73125367943</v>
      </c>
      <c r="G268" s="53">
        <f t="shared" si="122"/>
        <v>17785596.413207486</v>
      </c>
      <c r="I268" s="59">
        <v>8</v>
      </c>
      <c r="J268" s="3">
        <f t="shared" si="123"/>
        <v>19677879.90759651</v>
      </c>
      <c r="K268" s="4">
        <f t="shared" si="127"/>
        <v>1437222.0137851099</v>
      </c>
      <c r="L268" s="7">
        <f>+J268*Simulador!$C$9</f>
        <v>1377451.5935317557</v>
      </c>
      <c r="M268" s="3">
        <f t="shared" si="124"/>
        <v>59770.420253354125</v>
      </c>
      <c r="N268" s="53">
        <f t="shared" si="125"/>
        <v>19618109.487343155</v>
      </c>
    </row>
    <row r="269" spans="1:14">
      <c r="A269" s="9" t="s">
        <v>16</v>
      </c>
      <c r="B269" s="59">
        <v>9</v>
      </c>
      <c r="C269" s="3">
        <f t="shared" si="120"/>
        <v>17785596.413207486</v>
      </c>
      <c r="D269" s="4">
        <f t="shared" si="126"/>
        <v>505382.81298721343</v>
      </c>
      <c r="E269" s="7">
        <f>+C269*Simulador!$C$8</f>
        <v>213427.15695848985</v>
      </c>
      <c r="F269" s="3">
        <f t="shared" si="121"/>
        <v>291955.65602872358</v>
      </c>
      <c r="G269" s="53">
        <f t="shared" si="122"/>
        <v>17493640.757178761</v>
      </c>
      <c r="I269" s="59">
        <v>9</v>
      </c>
      <c r="J269" s="3">
        <f t="shared" si="123"/>
        <v>19618109.487343155</v>
      </c>
      <c r="K269" s="4">
        <f t="shared" si="127"/>
        <v>1437222.0137851099</v>
      </c>
      <c r="L269" s="7">
        <f>+J269*Simulador!$C$9</f>
        <v>1373267.664114021</v>
      </c>
      <c r="M269" s="3">
        <f t="shared" si="124"/>
        <v>63954.349671088858</v>
      </c>
      <c r="N269" s="53">
        <f t="shared" si="125"/>
        <v>19554155.137672067</v>
      </c>
    </row>
    <row r="270" spans="1:14">
      <c r="A270" s="9" t="s">
        <v>16</v>
      </c>
      <c r="B270" s="59">
        <v>10</v>
      </c>
      <c r="C270" s="3">
        <f t="shared" si="120"/>
        <v>17493640.757178761</v>
      </c>
      <c r="D270" s="4">
        <f t="shared" si="126"/>
        <v>505382.81298721343</v>
      </c>
      <c r="E270" s="7">
        <f>+C270*Simulador!$C$8</f>
        <v>209923.68908614514</v>
      </c>
      <c r="F270" s="3">
        <f t="shared" si="121"/>
        <v>295459.12390106829</v>
      </c>
      <c r="G270" s="53">
        <f t="shared" si="122"/>
        <v>17198181.633277692</v>
      </c>
      <c r="I270" s="59">
        <v>10</v>
      </c>
      <c r="J270" s="3">
        <f t="shared" si="123"/>
        <v>19554155.137672067</v>
      </c>
      <c r="K270" s="4">
        <f t="shared" si="127"/>
        <v>1437222.0137851099</v>
      </c>
      <c r="L270" s="7">
        <f>+J270*Simulador!$C$9</f>
        <v>1368790.8596370448</v>
      </c>
      <c r="M270" s="3">
        <f t="shared" si="124"/>
        <v>68431.154148065019</v>
      </c>
      <c r="N270" s="53">
        <f t="shared" si="125"/>
        <v>19485723.983524002</v>
      </c>
    </row>
    <row r="271" spans="1:14">
      <c r="A271" s="9" t="s">
        <v>16</v>
      </c>
      <c r="B271" s="59">
        <v>11</v>
      </c>
      <c r="C271" s="3">
        <f t="shared" si="120"/>
        <v>17198181.633277692</v>
      </c>
      <c r="D271" s="4">
        <f t="shared" si="126"/>
        <v>505382.81298721343</v>
      </c>
      <c r="E271" s="7">
        <f>+C271*Simulador!$C$8</f>
        <v>206378.1795993323</v>
      </c>
      <c r="F271" s="3">
        <f t="shared" si="121"/>
        <v>299004.6333878811</v>
      </c>
      <c r="G271" s="53">
        <f t="shared" si="122"/>
        <v>16899176.99988981</v>
      </c>
      <c r="I271" s="59">
        <v>11</v>
      </c>
      <c r="J271" s="3">
        <f t="shared" si="123"/>
        <v>19485723.983524002</v>
      </c>
      <c r="K271" s="4">
        <f t="shared" si="127"/>
        <v>1437222.0137851099</v>
      </c>
      <c r="L271" s="7">
        <f>+J271*Simulador!$C$9</f>
        <v>1364000.6788466803</v>
      </c>
      <c r="M271" s="3">
        <f t="shared" si="124"/>
        <v>73221.334938429529</v>
      </c>
      <c r="N271" s="53">
        <f t="shared" si="125"/>
        <v>19412502.648585573</v>
      </c>
    </row>
    <row r="272" spans="1:14">
      <c r="A272" s="9" t="s">
        <v>16</v>
      </c>
      <c r="B272" s="59">
        <v>12</v>
      </c>
      <c r="C272" s="3">
        <f t="shared" si="120"/>
        <v>16899176.99988981</v>
      </c>
      <c r="D272" s="4">
        <f t="shared" si="126"/>
        <v>505382.81298721343</v>
      </c>
      <c r="E272" s="7">
        <f>+C272*Simulador!$C$8</f>
        <v>202790.12399867771</v>
      </c>
      <c r="F272" s="3">
        <f t="shared" si="121"/>
        <v>302592.68898853572</v>
      </c>
      <c r="G272" s="53">
        <f t="shared" si="122"/>
        <v>16596584.310901273</v>
      </c>
      <c r="I272" s="59">
        <v>12</v>
      </c>
      <c r="J272" s="3">
        <f t="shared" si="123"/>
        <v>19412502.648585573</v>
      </c>
      <c r="K272" s="4">
        <f t="shared" si="127"/>
        <v>1437222.0137851099</v>
      </c>
      <c r="L272" s="7">
        <f>+J272*Simulador!$C$9</f>
        <v>1358875.1854009903</v>
      </c>
      <c r="M272" s="3">
        <f t="shared" si="124"/>
        <v>78346.828384119552</v>
      </c>
      <c r="N272" s="53">
        <f t="shared" si="125"/>
        <v>19334155.820201453</v>
      </c>
    </row>
    <row r="273" spans="1:14">
      <c r="A273" s="9" t="s">
        <v>16</v>
      </c>
      <c r="B273" s="59">
        <v>13</v>
      </c>
      <c r="C273" s="3">
        <f t="shared" si="120"/>
        <v>16596584.310901273</v>
      </c>
      <c r="D273" s="4">
        <f t="shared" si="126"/>
        <v>505382.81298721343</v>
      </c>
      <c r="E273" s="7">
        <f>+C273*Simulador!$C$8</f>
        <v>199159.01173081528</v>
      </c>
      <c r="F273" s="3">
        <f t="shared" si="121"/>
        <v>306223.80125639815</v>
      </c>
      <c r="G273" s="53">
        <f t="shared" si="122"/>
        <v>16290360.509644875</v>
      </c>
      <c r="I273" s="59">
        <v>13</v>
      </c>
      <c r="J273" s="3">
        <f t="shared" si="123"/>
        <v>19334155.820201453</v>
      </c>
      <c r="K273" s="4">
        <f t="shared" si="127"/>
        <v>1437222.0137851099</v>
      </c>
      <c r="L273" s="7">
        <f>+J273*Simulador!$C$9</f>
        <v>1353390.9074141018</v>
      </c>
      <c r="M273" s="3">
        <f t="shared" si="124"/>
        <v>83831.106371008093</v>
      </c>
      <c r="N273" s="53">
        <f t="shared" si="125"/>
        <v>19250324.713830445</v>
      </c>
    </row>
    <row r="274" spans="1:14">
      <c r="A274" s="9" t="s">
        <v>16</v>
      </c>
      <c r="B274" s="59">
        <v>14</v>
      </c>
      <c r="C274" s="3">
        <f t="shared" si="120"/>
        <v>16290360.509644875</v>
      </c>
      <c r="D274" s="4">
        <f t="shared" si="126"/>
        <v>505382.81298721343</v>
      </c>
      <c r="E274" s="7">
        <f>+C274*Simulador!$C$8</f>
        <v>195484.32611573851</v>
      </c>
      <c r="F274" s="3">
        <f t="shared" si="121"/>
        <v>309898.48687147489</v>
      </c>
      <c r="G274" s="53">
        <f t="shared" si="122"/>
        <v>15980462.0227734</v>
      </c>
      <c r="I274" s="59">
        <v>14</v>
      </c>
      <c r="J274" s="3">
        <f t="shared" si="123"/>
        <v>19250324.713830445</v>
      </c>
      <c r="K274" s="4">
        <f t="shared" si="127"/>
        <v>1437222.0137851099</v>
      </c>
      <c r="L274" s="7">
        <f>+J274*Simulador!$C$9</f>
        <v>1347522.7299681313</v>
      </c>
      <c r="M274" s="3">
        <f t="shared" si="124"/>
        <v>89699.283816978568</v>
      </c>
      <c r="N274" s="53">
        <f t="shared" si="125"/>
        <v>19160625.430013467</v>
      </c>
    </row>
    <row r="275" spans="1:14">
      <c r="A275" s="9" t="s">
        <v>16</v>
      </c>
      <c r="B275" s="59">
        <v>15</v>
      </c>
      <c r="C275" s="3">
        <f t="shared" si="120"/>
        <v>15980462.0227734</v>
      </c>
      <c r="D275" s="4">
        <f t="shared" si="126"/>
        <v>505382.81298721343</v>
      </c>
      <c r="E275" s="7">
        <f>+C275*Simulador!$C$8</f>
        <v>191765.5442732808</v>
      </c>
      <c r="F275" s="3">
        <f t="shared" si="121"/>
        <v>313617.2687139326</v>
      </c>
      <c r="G275" s="53">
        <f t="shared" si="122"/>
        <v>15666844.754059467</v>
      </c>
      <c r="I275" s="59">
        <v>15</v>
      </c>
      <c r="J275" s="3">
        <f t="shared" si="123"/>
        <v>19160625.430013467</v>
      </c>
      <c r="K275" s="4">
        <f t="shared" si="127"/>
        <v>1437222.0137851099</v>
      </c>
      <c r="L275" s="7">
        <f>+J275*Simulador!$C$9</f>
        <v>1341243.7801009428</v>
      </c>
      <c r="M275" s="3">
        <f t="shared" si="124"/>
        <v>95978.233684167033</v>
      </c>
      <c r="N275" s="53">
        <f t="shared" si="125"/>
        <v>19064647.196329299</v>
      </c>
    </row>
    <row r="276" spans="1:14">
      <c r="A276" s="9" t="s">
        <v>16</v>
      </c>
      <c r="B276" s="59">
        <v>16</v>
      </c>
      <c r="C276" s="3">
        <f t="shared" si="120"/>
        <v>15666844.754059467</v>
      </c>
      <c r="D276" s="4">
        <f t="shared" si="126"/>
        <v>505382.81298721343</v>
      </c>
      <c r="E276" s="7">
        <f>+C276*Simulador!$C$8</f>
        <v>188002.1370487136</v>
      </c>
      <c r="F276" s="3">
        <f t="shared" si="121"/>
        <v>317380.67593849986</v>
      </c>
      <c r="G276" s="53">
        <f t="shared" si="122"/>
        <v>15349464.078120967</v>
      </c>
      <c r="I276" s="59">
        <v>16</v>
      </c>
      <c r="J276" s="3">
        <f t="shared" si="123"/>
        <v>19064647.196329299</v>
      </c>
      <c r="K276" s="4">
        <f t="shared" si="127"/>
        <v>1437222.0137851099</v>
      </c>
      <c r="L276" s="7">
        <f>+J276*Simulador!$C$9</f>
        <v>1334525.3037430511</v>
      </c>
      <c r="M276" s="3">
        <f t="shared" si="124"/>
        <v>102696.71004205872</v>
      </c>
      <c r="N276" s="53">
        <f t="shared" si="125"/>
        <v>18961950.48628724</v>
      </c>
    </row>
    <row r="277" spans="1:14">
      <c r="A277" s="9" t="s">
        <v>16</v>
      </c>
      <c r="B277" s="59">
        <v>17</v>
      </c>
      <c r="C277" s="3">
        <f t="shared" si="120"/>
        <v>15349464.078120967</v>
      </c>
      <c r="D277" s="4">
        <f t="shared" si="126"/>
        <v>505382.81298721343</v>
      </c>
      <c r="E277" s="7">
        <f>+C277*Simulador!$C$8</f>
        <v>184193.56893745161</v>
      </c>
      <c r="F277" s="3">
        <f t="shared" si="121"/>
        <v>321189.24404976179</v>
      </c>
      <c r="G277" s="53">
        <f t="shared" si="122"/>
        <v>15028274.834071206</v>
      </c>
      <c r="I277" s="59">
        <v>17</v>
      </c>
      <c r="J277" s="3">
        <f t="shared" si="123"/>
        <v>18961950.48628724</v>
      </c>
      <c r="K277" s="4">
        <f t="shared" si="127"/>
        <v>1437222.0137851099</v>
      </c>
      <c r="L277" s="7">
        <f>+J277*Simulador!$C$9</f>
        <v>1327336.5340401069</v>
      </c>
      <c r="M277" s="3">
        <f t="shared" si="124"/>
        <v>109885.47974500293</v>
      </c>
      <c r="N277" s="53">
        <f t="shared" si="125"/>
        <v>18852065.006542236</v>
      </c>
    </row>
    <row r="278" spans="1:14">
      <c r="A278" s="9" t="s">
        <v>16</v>
      </c>
      <c r="B278" s="59">
        <v>18</v>
      </c>
      <c r="C278" s="3">
        <f t="shared" si="120"/>
        <v>15028274.834071206</v>
      </c>
      <c r="D278" s="4">
        <f t="shared" si="126"/>
        <v>505382.81298721343</v>
      </c>
      <c r="E278" s="7">
        <f>+C278*Simulador!$C$8</f>
        <v>180339.29800885447</v>
      </c>
      <c r="F278" s="3">
        <f t="shared" si="121"/>
        <v>325043.51497835899</v>
      </c>
      <c r="G278" s="53">
        <f t="shared" si="122"/>
        <v>14703231.319092847</v>
      </c>
      <c r="I278" s="59">
        <v>18</v>
      </c>
      <c r="J278" s="3">
        <f t="shared" si="123"/>
        <v>18852065.006542236</v>
      </c>
      <c r="K278" s="4">
        <f t="shared" si="127"/>
        <v>1437222.0137851099</v>
      </c>
      <c r="L278" s="7">
        <f>+J278*Simulador!$C$9</f>
        <v>1319644.5504579565</v>
      </c>
      <c r="M278" s="3">
        <f t="shared" si="124"/>
        <v>117577.46332715335</v>
      </c>
      <c r="N278" s="53">
        <f t="shared" si="125"/>
        <v>18734487.543215081</v>
      </c>
    </row>
    <row r="279" spans="1:14">
      <c r="A279" s="9" t="s">
        <v>16</v>
      </c>
      <c r="B279" s="59">
        <v>19</v>
      </c>
      <c r="C279" s="3">
        <f t="shared" si="120"/>
        <v>14703231.319092847</v>
      </c>
      <c r="D279" s="4">
        <f t="shared" si="126"/>
        <v>505382.81298721343</v>
      </c>
      <c r="E279" s="7">
        <f>+C279*Simulador!$C$8</f>
        <v>176438.77582911417</v>
      </c>
      <c r="F279" s="3">
        <f t="shared" si="121"/>
        <v>328944.03715809924</v>
      </c>
      <c r="G279" s="53">
        <f t="shared" si="122"/>
        <v>14374287.281934747</v>
      </c>
      <c r="I279" s="59">
        <v>19</v>
      </c>
      <c r="J279" s="3">
        <f t="shared" si="123"/>
        <v>18734487.543215081</v>
      </c>
      <c r="K279" s="4">
        <f t="shared" si="127"/>
        <v>1437222.0137851099</v>
      </c>
      <c r="L279" s="7">
        <f>+J279*Simulador!$C$9</f>
        <v>1311414.1280250559</v>
      </c>
      <c r="M279" s="3">
        <f t="shared" si="124"/>
        <v>125807.88576005399</v>
      </c>
      <c r="N279" s="53">
        <f t="shared" si="125"/>
        <v>18608679.657455027</v>
      </c>
    </row>
    <row r="280" spans="1:14">
      <c r="A280" s="9" t="s">
        <v>16</v>
      </c>
      <c r="B280" s="59">
        <v>20</v>
      </c>
      <c r="C280" s="3">
        <f t="shared" si="120"/>
        <v>14374287.281934747</v>
      </c>
      <c r="D280" s="4">
        <f t="shared" si="126"/>
        <v>505382.81298721343</v>
      </c>
      <c r="E280" s="7">
        <f>+C280*Simulador!$C$8</f>
        <v>172491.44738321696</v>
      </c>
      <c r="F280" s="3">
        <f t="shared" si="121"/>
        <v>332891.36560399644</v>
      </c>
      <c r="G280" s="53">
        <f t="shared" si="122"/>
        <v>14041395.916330751</v>
      </c>
      <c r="I280" s="59">
        <v>20</v>
      </c>
      <c r="J280" s="3">
        <f t="shared" si="123"/>
        <v>18608679.657455027</v>
      </c>
      <c r="K280" s="4">
        <f t="shared" si="127"/>
        <v>1437222.0137851099</v>
      </c>
      <c r="L280" s="7">
        <f>+J280*Simulador!$C$9</f>
        <v>1302607.576021852</v>
      </c>
      <c r="M280" s="3">
        <f t="shared" si="124"/>
        <v>134614.43776325788</v>
      </c>
      <c r="N280" s="53">
        <f t="shared" si="125"/>
        <v>18474065.219691768</v>
      </c>
    </row>
    <row r="281" spans="1:14">
      <c r="A281" s="9" t="s">
        <v>16</v>
      </c>
      <c r="B281" s="59">
        <v>21</v>
      </c>
      <c r="C281" s="3">
        <f t="shared" si="120"/>
        <v>14041395.916330751</v>
      </c>
      <c r="D281" s="4">
        <f t="shared" si="126"/>
        <v>505382.81298721343</v>
      </c>
      <c r="E281" s="7">
        <f>+C281*Simulador!$C$8</f>
        <v>168496.75099596902</v>
      </c>
      <c r="F281" s="3">
        <f t="shared" si="121"/>
        <v>336886.06199124444</v>
      </c>
      <c r="G281" s="53">
        <f t="shared" si="122"/>
        <v>13704509.854339506</v>
      </c>
      <c r="I281" s="59">
        <v>21</v>
      </c>
      <c r="J281" s="3">
        <f t="shared" si="123"/>
        <v>18474065.219691768</v>
      </c>
      <c r="K281" s="4">
        <f t="shared" si="127"/>
        <v>1437222.0137851099</v>
      </c>
      <c r="L281" s="7">
        <f>+J281*Simulador!$C$9</f>
        <v>1293184.565378424</v>
      </c>
      <c r="M281" s="3">
        <f t="shared" si="124"/>
        <v>144037.44840668584</v>
      </c>
      <c r="N281" s="53">
        <f t="shared" si="125"/>
        <v>18330027.771285083</v>
      </c>
    </row>
    <row r="282" spans="1:14">
      <c r="A282" s="9" t="s">
        <v>16</v>
      </c>
      <c r="B282" s="59">
        <v>22</v>
      </c>
      <c r="C282" s="3">
        <f t="shared" si="120"/>
        <v>13704509.854339506</v>
      </c>
      <c r="D282" s="4">
        <f t="shared" si="126"/>
        <v>505382.81298721343</v>
      </c>
      <c r="E282" s="7">
        <f>+C282*Simulador!$C$8</f>
        <v>164454.11825207408</v>
      </c>
      <c r="F282" s="3">
        <f t="shared" si="121"/>
        <v>340928.69473513938</v>
      </c>
      <c r="G282" s="53">
        <f t="shared" si="122"/>
        <v>13363581.159604367</v>
      </c>
      <c r="I282" s="59">
        <v>22</v>
      </c>
      <c r="J282" s="3">
        <f t="shared" si="123"/>
        <v>18330027.771285083</v>
      </c>
      <c r="K282" s="4">
        <f t="shared" si="127"/>
        <v>1437222.0137851099</v>
      </c>
      <c r="L282" s="7">
        <f>+J282*Simulador!$C$9</f>
        <v>1283101.9439899561</v>
      </c>
      <c r="M282" s="3">
        <f t="shared" si="124"/>
        <v>154120.0697951538</v>
      </c>
      <c r="N282" s="53">
        <f t="shared" si="125"/>
        <v>18175907.701489929</v>
      </c>
    </row>
    <row r="283" spans="1:14">
      <c r="A283" s="9" t="s">
        <v>16</v>
      </c>
      <c r="B283" s="59">
        <v>23</v>
      </c>
      <c r="C283" s="3">
        <f t="shared" si="120"/>
        <v>13363581.159604367</v>
      </c>
      <c r="D283" s="4">
        <f t="shared" si="126"/>
        <v>505382.81298721343</v>
      </c>
      <c r="E283" s="7">
        <f>+C283*Simulador!$C$8</f>
        <v>160362.9739152524</v>
      </c>
      <c r="F283" s="3">
        <f t="shared" si="121"/>
        <v>345019.839071961</v>
      </c>
      <c r="G283" s="53">
        <f t="shared" si="122"/>
        <v>13018561.320532406</v>
      </c>
      <c r="I283" s="59">
        <v>23</v>
      </c>
      <c r="J283" s="3">
        <f t="shared" si="123"/>
        <v>18175907.701489929</v>
      </c>
      <c r="K283" s="4">
        <f t="shared" si="127"/>
        <v>1437222.0137851099</v>
      </c>
      <c r="L283" s="7">
        <f>+J283*Simulador!$C$9</f>
        <v>1272313.5391042952</v>
      </c>
      <c r="M283" s="3">
        <f t="shared" si="124"/>
        <v>164908.47468081466</v>
      </c>
      <c r="N283" s="53">
        <f t="shared" si="125"/>
        <v>18010999.226809114</v>
      </c>
    </row>
    <row r="284" spans="1:14">
      <c r="A284" s="9" t="s">
        <v>16</v>
      </c>
      <c r="B284" s="59">
        <v>24</v>
      </c>
      <c r="C284" s="3">
        <f t="shared" si="120"/>
        <v>13018561.320532406</v>
      </c>
      <c r="D284" s="4">
        <f t="shared" si="126"/>
        <v>505382.81298721343</v>
      </c>
      <c r="E284" s="7">
        <f>+C284*Simulador!$C$8</f>
        <v>156222.73584638888</v>
      </c>
      <c r="F284" s="3">
        <f t="shared" si="121"/>
        <v>349160.07714082452</v>
      </c>
      <c r="G284" s="53">
        <f t="shared" si="122"/>
        <v>12669401.243391581</v>
      </c>
      <c r="I284" s="59">
        <v>24</v>
      </c>
      <c r="J284" s="3">
        <f t="shared" si="123"/>
        <v>18010999.226809114</v>
      </c>
      <c r="K284" s="4">
        <f t="shared" si="127"/>
        <v>1437222.0137851099</v>
      </c>
      <c r="L284" s="7">
        <f>+J284*Simulador!$C$9</f>
        <v>1260769.9458766382</v>
      </c>
      <c r="M284" s="3">
        <f t="shared" si="124"/>
        <v>176452.06790847168</v>
      </c>
      <c r="N284" s="53">
        <f t="shared" si="125"/>
        <v>17834547.158900641</v>
      </c>
    </row>
    <row r="285" spans="1:14">
      <c r="A285" s="9" t="s">
        <v>16</v>
      </c>
      <c r="B285" s="59">
        <v>25</v>
      </c>
      <c r="C285" s="3">
        <f t="shared" si="120"/>
        <v>12669401.243391581</v>
      </c>
      <c r="D285" s="4">
        <f t="shared" si="126"/>
        <v>505382.81298721343</v>
      </c>
      <c r="E285" s="7">
        <f>+C285*Simulador!$C$8</f>
        <v>152032.81492069896</v>
      </c>
      <c r="F285" s="3">
        <f t="shared" si="121"/>
        <v>353349.9980665145</v>
      </c>
      <c r="G285" s="53">
        <f t="shared" si="122"/>
        <v>12316051.245325066</v>
      </c>
      <c r="I285" s="59">
        <v>25</v>
      </c>
      <c r="J285" s="3">
        <f t="shared" si="123"/>
        <v>17834547.158900641</v>
      </c>
      <c r="K285" s="4">
        <f t="shared" si="127"/>
        <v>1437222.0137851099</v>
      </c>
      <c r="L285" s="7">
        <f>+J285*Simulador!$C$9</f>
        <v>1248418.3011230449</v>
      </c>
      <c r="M285" s="3">
        <f t="shared" si="124"/>
        <v>188803.71266206494</v>
      </c>
      <c r="N285" s="53">
        <f t="shared" si="125"/>
        <v>17645743.446238577</v>
      </c>
    </row>
    <row r="286" spans="1:14">
      <c r="A286" s="9" t="s">
        <v>16</v>
      </c>
      <c r="B286" s="59">
        <v>26</v>
      </c>
      <c r="C286" s="3">
        <f t="shared" si="120"/>
        <v>12316051.245325066</v>
      </c>
      <c r="D286" s="4">
        <f t="shared" si="126"/>
        <v>505382.81298721343</v>
      </c>
      <c r="E286" s="7">
        <f>+C286*Simulador!$C$8</f>
        <v>147792.61494390079</v>
      </c>
      <c r="F286" s="3">
        <f t="shared" si="121"/>
        <v>357590.19804331264</v>
      </c>
      <c r="G286" s="53">
        <f t="shared" si="122"/>
        <v>11958461.047281753</v>
      </c>
      <c r="I286" s="59">
        <v>26</v>
      </c>
      <c r="J286" s="3">
        <f t="shared" si="123"/>
        <v>17645743.446238577</v>
      </c>
      <c r="K286" s="4">
        <f t="shared" si="127"/>
        <v>1437222.0137851099</v>
      </c>
      <c r="L286" s="7">
        <f>+J286*Simulador!$C$9</f>
        <v>1235202.0412367005</v>
      </c>
      <c r="M286" s="3">
        <f t="shared" si="124"/>
        <v>202019.97254840937</v>
      </c>
      <c r="N286" s="53">
        <f t="shared" si="125"/>
        <v>17443723.473690167</v>
      </c>
    </row>
    <row r="287" spans="1:14">
      <c r="A287" s="9" t="s">
        <v>16</v>
      </c>
      <c r="B287" s="59">
        <v>27</v>
      </c>
      <c r="C287" s="3">
        <f t="shared" si="120"/>
        <v>11958461.047281753</v>
      </c>
      <c r="D287" s="4">
        <f t="shared" si="126"/>
        <v>505382.81298721343</v>
      </c>
      <c r="E287" s="7">
        <f>+C287*Simulador!$C$8</f>
        <v>143501.53256738104</v>
      </c>
      <c r="F287" s="3">
        <f t="shared" si="121"/>
        <v>361881.28041983239</v>
      </c>
      <c r="G287" s="53">
        <f t="shared" si="122"/>
        <v>11596579.766861921</v>
      </c>
      <c r="I287" s="59">
        <v>27</v>
      </c>
      <c r="J287" s="3">
        <f t="shared" si="123"/>
        <v>17443723.473690167</v>
      </c>
      <c r="K287" s="4">
        <f t="shared" si="127"/>
        <v>1437222.0137851099</v>
      </c>
      <c r="L287" s="7">
        <f>+J287*Simulador!$C$9</f>
        <v>1221060.6431583117</v>
      </c>
      <c r="M287" s="3">
        <f t="shared" si="124"/>
        <v>216161.37062679813</v>
      </c>
      <c r="N287" s="53">
        <f t="shared" si="125"/>
        <v>17227562.103063367</v>
      </c>
    </row>
    <row r="288" spans="1:14">
      <c r="A288" s="9" t="s">
        <v>16</v>
      </c>
      <c r="B288" s="59">
        <v>28</v>
      </c>
      <c r="C288" s="3">
        <f t="shared" si="120"/>
        <v>11596579.766861921</v>
      </c>
      <c r="D288" s="4">
        <f t="shared" si="126"/>
        <v>505382.81298721343</v>
      </c>
      <c r="E288" s="7">
        <f>+C288*Simulador!$C$8</f>
        <v>139158.95720234307</v>
      </c>
      <c r="F288" s="3">
        <f t="shared" si="121"/>
        <v>366223.85578487033</v>
      </c>
      <c r="G288" s="53">
        <f t="shared" si="122"/>
        <v>11230355.91107705</v>
      </c>
      <c r="I288" s="59">
        <v>28</v>
      </c>
      <c r="J288" s="3">
        <f t="shared" si="123"/>
        <v>17227562.103063367</v>
      </c>
      <c r="K288" s="4">
        <f t="shared" si="127"/>
        <v>1437222.0137851099</v>
      </c>
      <c r="L288" s="7">
        <f>+J288*Simulador!$C$9</f>
        <v>1205929.3472144359</v>
      </c>
      <c r="M288" s="3">
        <f t="shared" si="124"/>
        <v>231292.66657067393</v>
      </c>
      <c r="N288" s="53">
        <f t="shared" si="125"/>
        <v>16996269.436492693</v>
      </c>
    </row>
    <row r="289" spans="1:14">
      <c r="A289" s="9" t="s">
        <v>16</v>
      </c>
      <c r="B289" s="59">
        <v>29</v>
      </c>
      <c r="C289" s="3">
        <f t="shared" si="120"/>
        <v>11230355.91107705</v>
      </c>
      <c r="D289" s="4">
        <f t="shared" si="126"/>
        <v>505382.81298721343</v>
      </c>
      <c r="E289" s="7">
        <f>+C289*Simulador!$C$8</f>
        <v>134764.27093292461</v>
      </c>
      <c r="F289" s="3">
        <f t="shared" si="121"/>
        <v>370618.54205428879</v>
      </c>
      <c r="G289" s="53">
        <f t="shared" si="122"/>
        <v>10859737.369022762</v>
      </c>
      <c r="I289" s="59">
        <v>29</v>
      </c>
      <c r="J289" s="3">
        <f t="shared" si="123"/>
        <v>16996269.436492693</v>
      </c>
      <c r="K289" s="4">
        <f t="shared" si="127"/>
        <v>1437222.0137851099</v>
      </c>
      <c r="L289" s="7">
        <f>+J289*Simulador!$C$9</f>
        <v>1189738.8605544886</v>
      </c>
      <c r="M289" s="3">
        <f t="shared" si="124"/>
        <v>247483.15323062125</v>
      </c>
      <c r="N289" s="53">
        <f t="shared" si="125"/>
        <v>16748786.283262072</v>
      </c>
    </row>
    <row r="290" spans="1:14">
      <c r="A290" s="9" t="s">
        <v>16</v>
      </c>
      <c r="B290" s="59">
        <v>30</v>
      </c>
      <c r="C290" s="3">
        <f t="shared" si="120"/>
        <v>10859737.369022762</v>
      </c>
      <c r="D290" s="4">
        <f t="shared" si="126"/>
        <v>505382.81298721343</v>
      </c>
      <c r="E290" s="7">
        <f>+C290*Simulador!$C$8</f>
        <v>130316.84842827315</v>
      </c>
      <c r="F290" s="3">
        <f t="shared" si="121"/>
        <v>375065.96455894026</v>
      </c>
      <c r="G290" s="53">
        <f t="shared" si="122"/>
        <v>10484671.404463822</v>
      </c>
      <c r="I290" s="59">
        <v>30</v>
      </c>
      <c r="J290" s="3">
        <f t="shared" si="123"/>
        <v>16748786.283262072</v>
      </c>
      <c r="K290" s="4">
        <f t="shared" si="127"/>
        <v>1437222.0137851099</v>
      </c>
      <c r="L290" s="7">
        <f>+J290*Simulador!$C$9</f>
        <v>1172415.0398283452</v>
      </c>
      <c r="M290" s="3">
        <f t="shared" si="124"/>
        <v>264806.97395676468</v>
      </c>
      <c r="N290" s="53">
        <f t="shared" si="125"/>
        <v>16483979.309305307</v>
      </c>
    </row>
    <row r="291" spans="1:14">
      <c r="A291" s="9" t="s">
        <v>16</v>
      </c>
      <c r="B291" s="59">
        <v>31</v>
      </c>
      <c r="C291" s="3">
        <f t="shared" si="120"/>
        <v>10484671.404463822</v>
      </c>
      <c r="D291" s="4">
        <f t="shared" si="126"/>
        <v>505382.81298721343</v>
      </c>
      <c r="E291" s="7">
        <f>+C291*Simulador!$C$8</f>
        <v>125816.05685356587</v>
      </c>
      <c r="F291" s="3">
        <f t="shared" si="121"/>
        <v>379566.75613364758</v>
      </c>
      <c r="G291" s="53">
        <f t="shared" si="122"/>
        <v>10105104.648330174</v>
      </c>
      <c r="I291" s="59">
        <v>31</v>
      </c>
      <c r="J291" s="3">
        <f t="shared" si="123"/>
        <v>16483979.309305307</v>
      </c>
      <c r="K291" s="4">
        <f t="shared" si="127"/>
        <v>1437222.0137851099</v>
      </c>
      <c r="L291" s="7">
        <f>+J291*Simulador!$C$9</f>
        <v>1153878.5516513716</v>
      </c>
      <c r="M291" s="3">
        <f t="shared" si="124"/>
        <v>283343.46213373821</v>
      </c>
      <c r="N291" s="53">
        <f t="shared" si="125"/>
        <v>16200635.847171567</v>
      </c>
    </row>
    <row r="292" spans="1:14">
      <c r="A292" s="9" t="s">
        <v>16</v>
      </c>
      <c r="B292" s="59">
        <v>32</v>
      </c>
      <c r="C292" s="3">
        <f t="shared" si="120"/>
        <v>10105104.648330174</v>
      </c>
      <c r="D292" s="4">
        <f t="shared" si="126"/>
        <v>505382.81298721343</v>
      </c>
      <c r="E292" s="7">
        <f>+C292*Simulador!$C$8</f>
        <v>121261.2557799621</v>
      </c>
      <c r="F292" s="3">
        <f t="shared" si="121"/>
        <v>384121.55720725132</v>
      </c>
      <c r="G292" s="53">
        <f t="shared" si="122"/>
        <v>9720983.0911229234</v>
      </c>
      <c r="I292" s="59">
        <v>32</v>
      </c>
      <c r="J292" s="3">
        <f t="shared" si="123"/>
        <v>16200635.847171567</v>
      </c>
      <c r="K292" s="4">
        <f t="shared" si="127"/>
        <v>1437222.0137851099</v>
      </c>
      <c r="L292" s="7">
        <f>+J292*Simulador!$C$9</f>
        <v>1134044.5093020098</v>
      </c>
      <c r="M292" s="3">
        <f t="shared" si="124"/>
        <v>303177.50448310003</v>
      </c>
      <c r="N292" s="53">
        <f t="shared" si="125"/>
        <v>15897458.342688467</v>
      </c>
    </row>
    <row r="293" spans="1:14">
      <c r="A293" s="9" t="s">
        <v>16</v>
      </c>
      <c r="B293" s="59">
        <v>33</v>
      </c>
      <c r="C293" s="3">
        <f t="shared" si="120"/>
        <v>9720983.0911229234</v>
      </c>
      <c r="D293" s="4">
        <f t="shared" si="126"/>
        <v>505382.81298721343</v>
      </c>
      <c r="E293" s="7">
        <f>+C293*Simulador!$C$8</f>
        <v>116651.79709347508</v>
      </c>
      <c r="F293" s="3">
        <f t="shared" si="121"/>
        <v>388731.01589373837</v>
      </c>
      <c r="G293" s="53">
        <f t="shared" si="122"/>
        <v>9332252.0752291847</v>
      </c>
      <c r="I293" s="59">
        <v>33</v>
      </c>
      <c r="J293" s="3">
        <f t="shared" si="123"/>
        <v>15897458.342688467</v>
      </c>
      <c r="K293" s="4">
        <f t="shared" si="127"/>
        <v>1437222.0137851099</v>
      </c>
      <c r="L293" s="7">
        <f>+J293*Simulador!$C$9</f>
        <v>1112822.0839881927</v>
      </c>
      <c r="M293" s="3">
        <f t="shared" si="124"/>
        <v>324399.92979691713</v>
      </c>
      <c r="N293" s="53">
        <f t="shared" si="125"/>
        <v>15573058.41289155</v>
      </c>
    </row>
    <row r="294" spans="1:14">
      <c r="A294" s="9" t="s">
        <v>16</v>
      </c>
      <c r="B294" s="59">
        <v>34</v>
      </c>
      <c r="C294" s="3">
        <f t="shared" si="120"/>
        <v>9332252.0752291847</v>
      </c>
      <c r="D294" s="4">
        <f t="shared" si="126"/>
        <v>505382.81298721343</v>
      </c>
      <c r="E294" s="7">
        <f>+C294*Simulador!$C$8</f>
        <v>111987.02490275021</v>
      </c>
      <c r="F294" s="3">
        <f t="shared" si="121"/>
        <v>393395.78808446322</v>
      </c>
      <c r="G294" s="53">
        <f t="shared" si="122"/>
        <v>8938856.2871447206</v>
      </c>
      <c r="I294" s="59">
        <v>34</v>
      </c>
      <c r="J294" s="3">
        <f t="shared" si="123"/>
        <v>15573058.41289155</v>
      </c>
      <c r="K294" s="4">
        <f t="shared" si="127"/>
        <v>1437222.0137851099</v>
      </c>
      <c r="L294" s="7">
        <f>+J294*Simulador!$C$9</f>
        <v>1090114.0889024085</v>
      </c>
      <c r="M294" s="3">
        <f t="shared" si="124"/>
        <v>347107.92488270137</v>
      </c>
      <c r="N294" s="53">
        <f t="shared" si="125"/>
        <v>15225950.488008849</v>
      </c>
    </row>
    <row r="295" spans="1:14">
      <c r="A295" s="9" t="s">
        <v>16</v>
      </c>
      <c r="B295" s="59">
        <v>35</v>
      </c>
      <c r="C295" s="3">
        <f t="shared" si="120"/>
        <v>8938856.2871447206</v>
      </c>
      <c r="D295" s="4">
        <f t="shared" si="126"/>
        <v>505382.81298721343</v>
      </c>
      <c r="E295" s="7">
        <f>+C295*Simulador!$C$8</f>
        <v>107266.27544573665</v>
      </c>
      <c r="F295" s="3">
        <f t="shared" si="121"/>
        <v>398116.53754147678</v>
      </c>
      <c r="G295" s="53">
        <f t="shared" si="122"/>
        <v>8540739.7496032435</v>
      </c>
      <c r="I295" s="59">
        <v>35</v>
      </c>
      <c r="J295" s="3">
        <f t="shared" si="123"/>
        <v>15225950.488008849</v>
      </c>
      <c r="K295" s="4">
        <f t="shared" si="127"/>
        <v>1437222.0137851099</v>
      </c>
      <c r="L295" s="7">
        <f>+J295*Simulador!$C$9</f>
        <v>1065816.5341606196</v>
      </c>
      <c r="M295" s="3">
        <f t="shared" si="124"/>
        <v>371405.47962449025</v>
      </c>
      <c r="N295" s="53">
        <f t="shared" si="125"/>
        <v>14854545.008384358</v>
      </c>
    </row>
    <row r="296" spans="1:14">
      <c r="A296" s="9" t="s">
        <v>16</v>
      </c>
      <c r="B296" s="59">
        <v>36</v>
      </c>
      <c r="C296" s="3">
        <f t="shared" si="120"/>
        <v>8540739.7496032435</v>
      </c>
      <c r="D296" s="4">
        <f t="shared" si="126"/>
        <v>505382.81298721343</v>
      </c>
      <c r="E296" s="7">
        <f>+C296*Simulador!$C$8</f>
        <v>102488.87699523893</v>
      </c>
      <c r="F296" s="3">
        <f t="shared" si="121"/>
        <v>402893.93599197449</v>
      </c>
      <c r="G296" s="53">
        <f t="shared" si="122"/>
        <v>8137845.813611269</v>
      </c>
      <c r="I296" s="59">
        <v>36</v>
      </c>
      <c r="J296" s="3">
        <f t="shared" si="123"/>
        <v>14854545.008384358</v>
      </c>
      <c r="K296" s="4">
        <f t="shared" si="127"/>
        <v>1437222.0137851099</v>
      </c>
      <c r="L296" s="7">
        <f>+J296*Simulador!$C$9</f>
        <v>1039818.1505869052</v>
      </c>
      <c r="M296" s="3">
        <f t="shared" si="124"/>
        <v>397403.86319820466</v>
      </c>
      <c r="N296" s="53">
        <f t="shared" si="125"/>
        <v>14457141.145186154</v>
      </c>
    </row>
    <row r="297" spans="1:14">
      <c r="A297" s="9" t="s">
        <v>16</v>
      </c>
      <c r="B297" s="59">
        <v>37</v>
      </c>
      <c r="C297" s="3">
        <f t="shared" si="120"/>
        <v>8137845.813611269</v>
      </c>
      <c r="D297" s="4">
        <f t="shared" si="126"/>
        <v>505382.81298721343</v>
      </c>
      <c r="E297" s="7">
        <f>+C297*Simulador!$C$8</f>
        <v>97654.149763335226</v>
      </c>
      <c r="F297" s="3">
        <f t="shared" si="121"/>
        <v>407728.66322387819</v>
      </c>
      <c r="G297" s="53">
        <f t="shared" si="122"/>
        <v>7730117.1503873905</v>
      </c>
      <c r="I297" s="59">
        <v>37</v>
      </c>
      <c r="J297" s="3">
        <f t="shared" si="123"/>
        <v>14457141.145186154</v>
      </c>
      <c r="K297" s="4">
        <f t="shared" si="127"/>
        <v>1437222.0137851099</v>
      </c>
      <c r="L297" s="7">
        <f>+J297*Simulador!$C$9</f>
        <v>1011999.8801630309</v>
      </c>
      <c r="M297" s="3">
        <f t="shared" si="124"/>
        <v>425222.13362207892</v>
      </c>
      <c r="N297" s="53">
        <f t="shared" si="125"/>
        <v>14031919.011564076</v>
      </c>
    </row>
    <row r="298" spans="1:14">
      <c r="A298" s="9" t="s">
        <v>16</v>
      </c>
      <c r="B298" s="59">
        <v>38</v>
      </c>
      <c r="C298" s="3">
        <f t="shared" si="120"/>
        <v>7730117.1503873905</v>
      </c>
      <c r="D298" s="4">
        <f t="shared" si="126"/>
        <v>505382.81298721343</v>
      </c>
      <c r="E298" s="7">
        <f>+C298*Simulador!$C$8</f>
        <v>92761.40580464869</v>
      </c>
      <c r="F298" s="3">
        <f t="shared" si="121"/>
        <v>412621.40718256473</v>
      </c>
      <c r="G298" s="53">
        <f t="shared" si="122"/>
        <v>7317495.7432048256</v>
      </c>
      <c r="I298" s="59">
        <v>38</v>
      </c>
      <c r="J298" s="3">
        <f t="shared" si="123"/>
        <v>14031919.011564076</v>
      </c>
      <c r="K298" s="4">
        <f t="shared" si="127"/>
        <v>1437222.0137851099</v>
      </c>
      <c r="L298" s="7">
        <f>+J298*Simulador!$C$9</f>
        <v>982234.3308094854</v>
      </c>
      <c r="M298" s="3">
        <f t="shared" si="124"/>
        <v>454987.68297562446</v>
      </c>
      <c r="N298" s="53">
        <f t="shared" si="125"/>
        <v>13576931.328588452</v>
      </c>
    </row>
    <row r="299" spans="1:14">
      <c r="A299" s="9" t="s">
        <v>16</v>
      </c>
      <c r="B299" s="59">
        <v>39</v>
      </c>
      <c r="C299" s="3">
        <f t="shared" si="120"/>
        <v>7317495.7432048256</v>
      </c>
      <c r="D299" s="4">
        <f t="shared" si="126"/>
        <v>505382.81298721343</v>
      </c>
      <c r="E299" s="7">
        <f>+C299*Simulador!$C$8</f>
        <v>87809.948918457914</v>
      </c>
      <c r="F299" s="3">
        <f t="shared" si="121"/>
        <v>417572.86406875553</v>
      </c>
      <c r="G299" s="53">
        <f t="shared" si="122"/>
        <v>6899922.8791360697</v>
      </c>
      <c r="I299" s="59">
        <v>39</v>
      </c>
      <c r="J299" s="3">
        <f t="shared" si="123"/>
        <v>13576931.328588452</v>
      </c>
      <c r="K299" s="4">
        <f t="shared" si="127"/>
        <v>1437222.0137851099</v>
      </c>
      <c r="L299" s="7">
        <f>+J299*Simulador!$C$9</f>
        <v>950385.19300119171</v>
      </c>
      <c r="M299" s="3">
        <f t="shared" si="124"/>
        <v>486836.82078391814</v>
      </c>
      <c r="N299" s="53">
        <f t="shared" si="125"/>
        <v>13090094.507804533</v>
      </c>
    </row>
    <row r="300" spans="1:14">
      <c r="A300" s="9" t="s">
        <v>16</v>
      </c>
      <c r="B300" s="59">
        <v>40</v>
      </c>
      <c r="C300" s="3">
        <f t="shared" si="120"/>
        <v>6899922.8791360697</v>
      </c>
      <c r="D300" s="4">
        <f t="shared" si="126"/>
        <v>505382.81298721343</v>
      </c>
      <c r="E300" s="7">
        <f>+C300*Simulador!$C$8</f>
        <v>82799.074549632831</v>
      </c>
      <c r="F300" s="3">
        <f t="shared" si="121"/>
        <v>422583.73843758059</v>
      </c>
      <c r="G300" s="53">
        <f t="shared" si="122"/>
        <v>6477339.1406984888</v>
      </c>
      <c r="I300" s="59">
        <v>40</v>
      </c>
      <c r="J300" s="3">
        <f t="shared" si="123"/>
        <v>13090094.507804533</v>
      </c>
      <c r="K300" s="4">
        <f t="shared" si="127"/>
        <v>1437222.0137851099</v>
      </c>
      <c r="L300" s="7">
        <f>+J300*Simulador!$C$9</f>
        <v>916306.61554631742</v>
      </c>
      <c r="M300" s="3">
        <f t="shared" si="124"/>
        <v>520915.39823879243</v>
      </c>
      <c r="N300" s="53">
        <f t="shared" si="125"/>
        <v>12569179.10956574</v>
      </c>
    </row>
    <row r="301" spans="1:14">
      <c r="A301" s="9" t="s">
        <v>16</v>
      </c>
      <c r="B301" s="59">
        <v>41</v>
      </c>
      <c r="C301" s="3">
        <f t="shared" si="120"/>
        <v>6477339.1406984888</v>
      </c>
      <c r="D301" s="4">
        <f t="shared" si="126"/>
        <v>505382.81298721343</v>
      </c>
      <c r="E301" s="7">
        <f>+C301*Simulador!$C$8</f>
        <v>77728.06968838186</v>
      </c>
      <c r="F301" s="3">
        <f t="shared" si="121"/>
        <v>427654.74329883157</v>
      </c>
      <c r="G301" s="53">
        <f t="shared" si="122"/>
        <v>6049684.3973996574</v>
      </c>
      <c r="I301" s="59">
        <v>41</v>
      </c>
      <c r="J301" s="3">
        <f t="shared" si="123"/>
        <v>12569179.10956574</v>
      </c>
      <c r="K301" s="4">
        <f t="shared" si="127"/>
        <v>1437222.0137851099</v>
      </c>
      <c r="L301" s="7">
        <f>+J301*Simulador!$C$9</f>
        <v>879842.53766960197</v>
      </c>
      <c r="M301" s="3">
        <f t="shared" si="124"/>
        <v>557379.47611550789</v>
      </c>
      <c r="N301" s="53">
        <f t="shared" si="125"/>
        <v>12011799.633450232</v>
      </c>
    </row>
    <row r="302" spans="1:14">
      <c r="A302" s="9" t="s">
        <v>16</v>
      </c>
      <c r="B302" s="59">
        <v>42</v>
      </c>
      <c r="C302" s="3">
        <f t="shared" si="120"/>
        <v>6049684.3973996574</v>
      </c>
      <c r="D302" s="4">
        <f t="shared" si="126"/>
        <v>505382.81298721343</v>
      </c>
      <c r="E302" s="7">
        <f>+C302*Simulador!$C$8</f>
        <v>72596.212768795885</v>
      </c>
      <c r="F302" s="3">
        <f t="shared" si="121"/>
        <v>432786.60021841753</v>
      </c>
      <c r="G302" s="53">
        <f t="shared" si="122"/>
        <v>5616897.7971812403</v>
      </c>
      <c r="I302" s="59">
        <v>42</v>
      </c>
      <c r="J302" s="3">
        <f t="shared" si="123"/>
        <v>12011799.633450232</v>
      </c>
      <c r="K302" s="4">
        <f t="shared" si="127"/>
        <v>1437222.0137851099</v>
      </c>
      <c r="L302" s="7">
        <f>+J302*Simulador!$C$9</f>
        <v>840825.97434151638</v>
      </c>
      <c r="M302" s="3">
        <f t="shared" si="124"/>
        <v>596396.03944359347</v>
      </c>
      <c r="N302" s="53">
        <f t="shared" si="125"/>
        <v>11415403.594006639</v>
      </c>
    </row>
    <row r="303" spans="1:14">
      <c r="A303" s="9" t="s">
        <v>16</v>
      </c>
      <c r="B303" s="59">
        <v>43</v>
      </c>
      <c r="C303" s="3">
        <f t="shared" si="120"/>
        <v>5616897.7971812403</v>
      </c>
      <c r="D303" s="4">
        <f t="shared" si="126"/>
        <v>505382.81298721343</v>
      </c>
      <c r="E303" s="7">
        <f>+C303*Simulador!$C$8</f>
        <v>67402.773566174888</v>
      </c>
      <c r="F303" s="3">
        <f t="shared" si="121"/>
        <v>437980.03942103853</v>
      </c>
      <c r="G303" s="53">
        <f t="shared" si="122"/>
        <v>5178917.7577602016</v>
      </c>
      <c r="I303" s="59">
        <v>43</v>
      </c>
      <c r="J303" s="3">
        <f t="shared" si="123"/>
        <v>11415403.594006639</v>
      </c>
      <c r="K303" s="4">
        <f t="shared" si="127"/>
        <v>1437222.0137851099</v>
      </c>
      <c r="L303" s="7">
        <f>+J303*Simulador!$C$9</f>
        <v>799078.25158046477</v>
      </c>
      <c r="M303" s="3">
        <f t="shared" si="124"/>
        <v>638143.76220464509</v>
      </c>
      <c r="N303" s="53">
        <f t="shared" si="125"/>
        <v>10777259.831801994</v>
      </c>
    </row>
    <row r="304" spans="1:14">
      <c r="A304" s="9" t="s">
        <v>16</v>
      </c>
      <c r="B304" s="59">
        <v>44</v>
      </c>
      <c r="C304" s="3">
        <f t="shared" si="120"/>
        <v>5178917.7577602016</v>
      </c>
      <c r="D304" s="4">
        <f t="shared" si="126"/>
        <v>505382.81298721343</v>
      </c>
      <c r="E304" s="7">
        <f>+C304*Simulador!$C$8</f>
        <v>62147.013093122419</v>
      </c>
      <c r="F304" s="3">
        <f t="shared" si="121"/>
        <v>443235.79989409103</v>
      </c>
      <c r="G304" s="53">
        <f t="shared" si="122"/>
        <v>4735681.9578661108</v>
      </c>
      <c r="I304" s="59">
        <v>44</v>
      </c>
      <c r="J304" s="3">
        <f t="shared" si="123"/>
        <v>10777259.831801994</v>
      </c>
      <c r="K304" s="4">
        <f t="shared" si="127"/>
        <v>1437222.0137851099</v>
      </c>
      <c r="L304" s="7">
        <f>+J304*Simulador!$C$9</f>
        <v>754408.18822613964</v>
      </c>
      <c r="M304" s="3">
        <f t="shared" si="124"/>
        <v>682813.82555897022</v>
      </c>
      <c r="N304" s="53">
        <f t="shared" si="125"/>
        <v>10094446.006243024</v>
      </c>
    </row>
    <row r="305" spans="1:14">
      <c r="A305" s="9" t="s">
        <v>16</v>
      </c>
      <c r="B305" s="59">
        <v>45</v>
      </c>
      <c r="C305" s="3">
        <f t="shared" si="120"/>
        <v>4735681.9578661108</v>
      </c>
      <c r="D305" s="4">
        <f t="shared" si="126"/>
        <v>505382.81298721343</v>
      </c>
      <c r="E305" s="7">
        <f>+C305*Simulador!$C$8</f>
        <v>56828.183494393328</v>
      </c>
      <c r="F305" s="3">
        <f t="shared" si="121"/>
        <v>448554.62949282012</v>
      </c>
      <c r="G305" s="53">
        <f t="shared" si="122"/>
        <v>4287127.3283732906</v>
      </c>
      <c r="I305" s="59">
        <v>45</v>
      </c>
      <c r="J305" s="3">
        <f t="shared" si="123"/>
        <v>10094446.006243024</v>
      </c>
      <c r="K305" s="4">
        <f t="shared" si="127"/>
        <v>1437222.0137851099</v>
      </c>
      <c r="L305" s="7">
        <f>+J305*Simulador!$C$9</f>
        <v>706611.2204370118</v>
      </c>
      <c r="M305" s="3">
        <f t="shared" si="124"/>
        <v>730610.79334809806</v>
      </c>
      <c r="N305" s="53">
        <f t="shared" si="125"/>
        <v>9363835.2128949258</v>
      </c>
    </row>
    <row r="306" spans="1:14">
      <c r="A306" s="9" t="s">
        <v>16</v>
      </c>
      <c r="B306" s="59">
        <v>46</v>
      </c>
      <c r="C306" s="3">
        <f t="shared" si="120"/>
        <v>4287127.3283732906</v>
      </c>
      <c r="D306" s="4">
        <f t="shared" si="126"/>
        <v>505382.81298721343</v>
      </c>
      <c r="E306" s="7">
        <f>+C306*Simulador!$C$8</f>
        <v>51445.527940479486</v>
      </c>
      <c r="F306" s="3">
        <f t="shared" si="121"/>
        <v>453937.28504673392</v>
      </c>
      <c r="G306" s="53">
        <f t="shared" si="122"/>
        <v>3833190.0433265567</v>
      </c>
      <c r="I306" s="59">
        <v>46</v>
      </c>
      <c r="J306" s="3">
        <f t="shared" si="123"/>
        <v>9363835.2128949258</v>
      </c>
      <c r="K306" s="4">
        <f t="shared" si="127"/>
        <v>1437222.0137851099</v>
      </c>
      <c r="L306" s="7">
        <f>+J306*Simulador!$C$9</f>
        <v>655468.46490264486</v>
      </c>
      <c r="M306" s="3">
        <f t="shared" si="124"/>
        <v>781753.54888246499</v>
      </c>
      <c r="N306" s="53">
        <f t="shared" si="125"/>
        <v>8582081.66401246</v>
      </c>
    </row>
    <row r="307" spans="1:14">
      <c r="A307" s="9" t="s">
        <v>16</v>
      </c>
      <c r="B307" s="59">
        <v>47</v>
      </c>
      <c r="C307" s="3">
        <f t="shared" si="120"/>
        <v>3833190.0433265567</v>
      </c>
      <c r="D307" s="4">
        <f t="shared" si="126"/>
        <v>505382.81298721343</v>
      </c>
      <c r="E307" s="7">
        <f>+C307*Simulador!$C$8</f>
        <v>45998.280519918684</v>
      </c>
      <c r="F307" s="3">
        <f t="shared" si="121"/>
        <v>459384.53246729472</v>
      </c>
      <c r="G307" s="53">
        <f t="shared" si="122"/>
        <v>3373805.5108592622</v>
      </c>
      <c r="I307" s="59">
        <v>47</v>
      </c>
      <c r="J307" s="3">
        <f t="shared" si="123"/>
        <v>8582081.66401246</v>
      </c>
      <c r="K307" s="4">
        <f t="shared" si="127"/>
        <v>1437222.0137851099</v>
      </c>
      <c r="L307" s="7">
        <f>+J307*Simulador!$C$9</f>
        <v>600745.71648087224</v>
      </c>
      <c r="M307" s="3">
        <f t="shared" si="124"/>
        <v>836476.29730423761</v>
      </c>
      <c r="N307" s="53">
        <f t="shared" si="125"/>
        <v>7745605.3667082228</v>
      </c>
    </row>
    <row r="308" spans="1:14">
      <c r="A308" s="9" t="s">
        <v>16</v>
      </c>
      <c r="B308" s="59">
        <v>48</v>
      </c>
      <c r="C308" s="3">
        <f t="shared" si="120"/>
        <v>3373805.5108592622</v>
      </c>
      <c r="D308" s="4">
        <f t="shared" si="126"/>
        <v>505382.81298721343</v>
      </c>
      <c r="E308" s="7">
        <f>+C308*Simulador!$C$8</f>
        <v>40485.666130311147</v>
      </c>
      <c r="F308" s="3">
        <f t="shared" si="121"/>
        <v>464897.14685690228</v>
      </c>
      <c r="G308" s="53">
        <f t="shared" si="122"/>
        <v>2908908.36400236</v>
      </c>
      <c r="I308" s="59">
        <v>48</v>
      </c>
      <c r="J308" s="3">
        <f t="shared" si="123"/>
        <v>7745605.3667082228</v>
      </c>
      <c r="K308" s="4">
        <f t="shared" si="127"/>
        <v>1437222.0137851099</v>
      </c>
      <c r="L308" s="7">
        <f>+J308*Simulador!$C$9</f>
        <v>542192.37566957565</v>
      </c>
      <c r="M308" s="3">
        <f t="shared" si="124"/>
        <v>895029.63811553421</v>
      </c>
      <c r="N308" s="53">
        <f t="shared" si="125"/>
        <v>6850575.7285926882</v>
      </c>
    </row>
    <row r="309" spans="1:14">
      <c r="A309" s="9" t="s">
        <v>16</v>
      </c>
      <c r="B309" s="59">
        <v>49</v>
      </c>
      <c r="C309" s="3">
        <f t="shared" ref="C309:C314" si="128">+G308</f>
        <v>2908908.36400236</v>
      </c>
      <c r="D309" s="4">
        <f t="shared" ref="D309:D314" si="129">+D308</f>
        <v>505382.81298721343</v>
      </c>
      <c r="E309" s="7">
        <f>+C309*Simulador!$C$8</f>
        <v>34906.90036802832</v>
      </c>
      <c r="F309" s="3">
        <f t="shared" ref="F309:F314" si="130">+D309-E309</f>
        <v>470475.91261918511</v>
      </c>
      <c r="G309" s="53">
        <f t="shared" ref="G309:G314" si="131">+C309-F309</f>
        <v>2438432.4513831749</v>
      </c>
      <c r="I309" s="59">
        <v>49</v>
      </c>
      <c r="J309" s="3">
        <f t="shared" ref="J309:J314" si="132">+N308</f>
        <v>6850575.7285926882</v>
      </c>
      <c r="K309" s="4">
        <f t="shared" ref="K309:K314" si="133">+K308</f>
        <v>1437222.0137851099</v>
      </c>
      <c r="L309" s="7">
        <f>+J309*Simulador!$C$9</f>
        <v>479540.30100148823</v>
      </c>
      <c r="M309" s="3">
        <f t="shared" ref="M309:M314" si="134">+K309-L309</f>
        <v>957681.71278362162</v>
      </c>
      <c r="N309" s="53">
        <f t="shared" ref="N309:N314" si="135">+J309-M309</f>
        <v>5892894.0158090666</v>
      </c>
    </row>
    <row r="310" spans="1:14">
      <c r="A310" s="9" t="s">
        <v>16</v>
      </c>
      <c r="B310" s="59">
        <v>50</v>
      </c>
      <c r="C310" s="3">
        <f t="shared" si="128"/>
        <v>2438432.4513831749</v>
      </c>
      <c r="D310" s="4">
        <f t="shared" si="129"/>
        <v>505382.81298721343</v>
      </c>
      <c r="E310" s="7">
        <f>+C310*Simulador!$C$8</f>
        <v>29261.189416598099</v>
      </c>
      <c r="F310" s="3">
        <f t="shared" si="130"/>
        <v>476121.62357061531</v>
      </c>
      <c r="G310" s="53">
        <f t="shared" si="131"/>
        <v>1962310.8278125594</v>
      </c>
      <c r="I310" s="59">
        <v>50</v>
      </c>
      <c r="J310" s="3">
        <f t="shared" si="132"/>
        <v>5892894.0158090666</v>
      </c>
      <c r="K310" s="4">
        <f t="shared" si="133"/>
        <v>1437222.0137851099</v>
      </c>
      <c r="L310" s="7">
        <f>+J310*Simulador!$C$9</f>
        <v>412502.58110663469</v>
      </c>
      <c r="M310" s="3">
        <f t="shared" si="134"/>
        <v>1024719.4326784752</v>
      </c>
      <c r="N310" s="53">
        <f t="shared" si="135"/>
        <v>4868174.5831305915</v>
      </c>
    </row>
    <row r="311" spans="1:14">
      <c r="A311" s="9" t="s">
        <v>16</v>
      </c>
      <c r="B311" s="59">
        <v>51</v>
      </c>
      <c r="C311" s="3">
        <f t="shared" si="128"/>
        <v>1962310.8278125594</v>
      </c>
      <c r="D311" s="4">
        <f t="shared" si="129"/>
        <v>505382.81298721343</v>
      </c>
      <c r="E311" s="7">
        <f>+C311*Simulador!$C$8</f>
        <v>23547.729933750714</v>
      </c>
      <c r="F311" s="3">
        <f t="shared" si="130"/>
        <v>481835.08305346273</v>
      </c>
      <c r="G311" s="53">
        <f t="shared" si="131"/>
        <v>1480475.7447590968</v>
      </c>
      <c r="I311" s="59">
        <v>51</v>
      </c>
      <c r="J311" s="3">
        <f t="shared" si="132"/>
        <v>4868174.5831305915</v>
      </c>
      <c r="K311" s="4">
        <f t="shared" si="133"/>
        <v>1437222.0137851099</v>
      </c>
      <c r="L311" s="7">
        <f>+J311*Simulador!$C$9</f>
        <v>340772.22081914142</v>
      </c>
      <c r="M311" s="3">
        <f t="shared" si="134"/>
        <v>1096449.7929659684</v>
      </c>
      <c r="N311" s="53">
        <f t="shared" si="135"/>
        <v>3771724.7901646234</v>
      </c>
    </row>
    <row r="312" spans="1:14">
      <c r="A312" s="9" t="s">
        <v>16</v>
      </c>
      <c r="B312" s="59">
        <v>52</v>
      </c>
      <c r="C312" s="3">
        <f t="shared" si="128"/>
        <v>1480475.7447590968</v>
      </c>
      <c r="D312" s="4">
        <f t="shared" si="129"/>
        <v>505382.81298721343</v>
      </c>
      <c r="E312" s="7">
        <f>+C312*Simulador!$C$8</f>
        <v>17765.708937109161</v>
      </c>
      <c r="F312" s="3">
        <f t="shared" si="130"/>
        <v>487617.10405010427</v>
      </c>
      <c r="G312" s="53">
        <f t="shared" si="131"/>
        <v>992858.64070899249</v>
      </c>
      <c r="I312" s="59">
        <v>52</v>
      </c>
      <c r="J312" s="3">
        <f t="shared" si="132"/>
        <v>3771724.7901646234</v>
      </c>
      <c r="K312" s="4">
        <f t="shared" si="133"/>
        <v>1437222.0137851099</v>
      </c>
      <c r="L312" s="7">
        <f>+J312*Simulador!$C$9</f>
        <v>264020.73531152366</v>
      </c>
      <c r="M312" s="3">
        <f t="shared" si="134"/>
        <v>1173201.2784735863</v>
      </c>
      <c r="N312" s="53">
        <f t="shared" si="135"/>
        <v>2598523.5116910371</v>
      </c>
    </row>
    <row r="313" spans="1:14">
      <c r="A313" s="9" t="s">
        <v>16</v>
      </c>
      <c r="B313" s="59">
        <v>53</v>
      </c>
      <c r="C313" s="3">
        <f t="shared" si="128"/>
        <v>992858.64070899249</v>
      </c>
      <c r="D313" s="4">
        <f t="shared" si="129"/>
        <v>505382.81298721343</v>
      </c>
      <c r="E313" s="7">
        <f>+C313*Simulador!$C$8</f>
        <v>11914.303688507911</v>
      </c>
      <c r="F313" s="3">
        <f t="shared" si="130"/>
        <v>493468.5092987055</v>
      </c>
      <c r="G313" s="53">
        <f t="shared" si="131"/>
        <v>499390.13141028699</v>
      </c>
      <c r="I313" s="59">
        <v>53</v>
      </c>
      <c r="J313" s="3">
        <f t="shared" si="132"/>
        <v>2598523.5116910371</v>
      </c>
      <c r="K313" s="4">
        <f t="shared" si="133"/>
        <v>1437222.0137851099</v>
      </c>
      <c r="L313" s="7">
        <f>+J313*Simulador!$C$9</f>
        <v>181896.64581837261</v>
      </c>
      <c r="M313" s="3">
        <f t="shared" si="134"/>
        <v>1255325.3679667371</v>
      </c>
      <c r="N313" s="53">
        <f t="shared" si="135"/>
        <v>1343198.1437243</v>
      </c>
    </row>
    <row r="314" spans="1:14" ht="19" thickBot="1">
      <c r="A314" s="9" t="s">
        <v>16</v>
      </c>
      <c r="B314" s="60">
        <v>54</v>
      </c>
      <c r="C314" s="54">
        <f t="shared" si="128"/>
        <v>499390.13141028699</v>
      </c>
      <c r="D314" s="55">
        <f t="shared" si="129"/>
        <v>505382.81298721343</v>
      </c>
      <c r="E314" s="56">
        <f>+C314*Simulador!$C$8</f>
        <v>5992.6815769234445</v>
      </c>
      <c r="F314" s="54">
        <f t="shared" si="130"/>
        <v>499390.13141028996</v>
      </c>
      <c r="G314" s="57">
        <f t="shared" si="131"/>
        <v>-2.9685907065868378E-9</v>
      </c>
      <c r="I314" s="60">
        <v>54</v>
      </c>
      <c r="J314" s="54">
        <f t="shared" si="132"/>
        <v>1343198.1437243</v>
      </c>
      <c r="K314" s="55">
        <f t="shared" si="133"/>
        <v>1437222.0137851099</v>
      </c>
      <c r="L314" s="56">
        <f>+J314*Simulador!$C$9</f>
        <v>94023.870060701011</v>
      </c>
      <c r="M314" s="54">
        <f t="shared" si="134"/>
        <v>1343198.1437244089</v>
      </c>
      <c r="N314" s="57">
        <f t="shared" si="135"/>
        <v>-1.0896474123001099E-7</v>
      </c>
    </row>
    <row r="315" spans="1:14">
      <c r="A315" s="9" t="s">
        <v>16</v>
      </c>
    </row>
    <row r="316" spans="1:14">
      <c r="A316" s="9" t="s">
        <v>16</v>
      </c>
    </row>
    <row r="317" spans="1:14" ht="19" thickBot="1">
      <c r="A317" s="11">
        <f>+B379</f>
        <v>60</v>
      </c>
      <c r="B317" s="48"/>
      <c r="C317" s="44"/>
      <c r="D317" s="45"/>
      <c r="E317" s="49">
        <f>SUM(E319:E379)</f>
        <v>8171374.3819642626</v>
      </c>
      <c r="F317" s="47"/>
      <c r="G317" s="44"/>
      <c r="I317" s="48"/>
      <c r="J317" s="44"/>
      <c r="K317" s="45"/>
      <c r="L317" s="46">
        <f>SUM(L319:L379)</f>
        <v>65475070.600023404</v>
      </c>
      <c r="M317" s="47"/>
      <c r="N317" s="45"/>
    </row>
    <row r="318" spans="1:14">
      <c r="B318" s="58" t="s">
        <v>2</v>
      </c>
      <c r="C318" s="50" t="s">
        <v>3</v>
      </c>
      <c r="D318" s="50" t="s">
        <v>4</v>
      </c>
      <c r="E318" s="50" t="s">
        <v>5</v>
      </c>
      <c r="F318" s="50" t="s">
        <v>7</v>
      </c>
      <c r="G318" s="51" t="s">
        <v>6</v>
      </c>
      <c r="I318" s="58" t="s">
        <v>2</v>
      </c>
      <c r="J318" s="50" t="s">
        <v>3</v>
      </c>
      <c r="K318" s="50" t="s">
        <v>4</v>
      </c>
      <c r="L318" s="50" t="s">
        <v>5</v>
      </c>
      <c r="M318" s="50" t="s">
        <v>7</v>
      </c>
      <c r="N318" s="51" t="s">
        <v>6</v>
      </c>
    </row>
    <row r="319" spans="1:14">
      <c r="B319" s="59">
        <v>0</v>
      </c>
      <c r="C319" s="2">
        <v>0</v>
      </c>
      <c r="D319" s="2">
        <v>0</v>
      </c>
      <c r="E319" s="2">
        <v>0</v>
      </c>
      <c r="F319" s="3">
        <v>0</v>
      </c>
      <c r="G319" s="53">
        <f>+$G$4</f>
        <v>20000000</v>
      </c>
      <c r="I319" s="59">
        <v>0</v>
      </c>
      <c r="J319" s="2">
        <v>0</v>
      </c>
      <c r="K319" s="2">
        <v>0</v>
      </c>
      <c r="L319" s="2">
        <v>0</v>
      </c>
      <c r="M319" s="3">
        <v>0</v>
      </c>
      <c r="N319" s="53">
        <f>+G319</f>
        <v>20000000</v>
      </c>
    </row>
    <row r="320" spans="1:14">
      <c r="B320" s="59">
        <v>1</v>
      </c>
      <c r="C320" s="3">
        <f>+G319</f>
        <v>20000000</v>
      </c>
      <c r="D320" s="4">
        <f>+Simulador!D22</f>
        <v>469522.90636607108</v>
      </c>
      <c r="E320" s="7">
        <f>+C320*Simulador!$C$8</f>
        <v>240000</v>
      </c>
      <c r="F320" s="3">
        <f>+D320-E320</f>
        <v>229522.90636607108</v>
      </c>
      <c r="G320" s="53">
        <f>+C320-F320</f>
        <v>19770477.093633927</v>
      </c>
      <c r="I320" s="59">
        <v>1</v>
      </c>
      <c r="J320" s="3">
        <f>+N319</f>
        <v>20000000</v>
      </c>
      <c r="K320" s="4">
        <f>+Simulador!E22</f>
        <v>1424584.5100003891</v>
      </c>
      <c r="L320" s="7">
        <f>+J320*Simulador!$C$9</f>
        <v>1400000.0000000002</v>
      </c>
      <c r="M320" s="3">
        <f>+K320-L320</f>
        <v>24584.510000388836</v>
      </c>
      <c r="N320" s="53">
        <f>+J320-M320</f>
        <v>19975415.489999611</v>
      </c>
    </row>
    <row r="321" spans="2:14">
      <c r="B321" s="59">
        <v>2</v>
      </c>
      <c r="C321" s="3">
        <f t="shared" ref="C321:C367" si="136">+G320</f>
        <v>19770477.093633927</v>
      </c>
      <c r="D321" s="4">
        <f>+D320</f>
        <v>469522.90636607108</v>
      </c>
      <c r="E321" s="7">
        <f>+C321*Simulador!$C$8</f>
        <v>237245.72512360715</v>
      </c>
      <c r="F321" s="3">
        <f t="shared" ref="F321:F367" si="137">+D321-E321</f>
        <v>232277.18124246394</v>
      </c>
      <c r="G321" s="53">
        <f t="shared" ref="G321:G367" si="138">+C321-F321</f>
        <v>19538199.912391465</v>
      </c>
      <c r="I321" s="59">
        <v>2</v>
      </c>
      <c r="J321" s="3">
        <f t="shared" ref="J321:J367" si="139">+N320</f>
        <v>19975415.489999611</v>
      </c>
      <c r="K321" s="4">
        <f>+K320</f>
        <v>1424584.5100003891</v>
      </c>
      <c r="L321" s="7">
        <f>+J321*Simulador!$C$9</f>
        <v>1398279.084299973</v>
      </c>
      <c r="M321" s="3">
        <f t="shared" ref="M321:M367" si="140">+K321-L321</f>
        <v>26305.42570041609</v>
      </c>
      <c r="N321" s="53">
        <f t="shared" ref="N321:N367" si="141">+J321-M321</f>
        <v>19949110.064299196</v>
      </c>
    </row>
    <row r="322" spans="2:14">
      <c r="B322" s="59">
        <v>3</v>
      </c>
      <c r="C322" s="3">
        <f t="shared" si="136"/>
        <v>19538199.912391465</v>
      </c>
      <c r="D322" s="4">
        <f t="shared" ref="D322:D367" si="142">+D321</f>
        <v>469522.90636607108</v>
      </c>
      <c r="E322" s="7">
        <f>+C322*Simulador!$C$8</f>
        <v>234458.39894869758</v>
      </c>
      <c r="F322" s="3">
        <f t="shared" si="137"/>
        <v>235064.5074173735</v>
      </c>
      <c r="G322" s="53">
        <f t="shared" si="138"/>
        <v>19303135.404974092</v>
      </c>
      <c r="I322" s="59">
        <v>3</v>
      </c>
      <c r="J322" s="3">
        <f t="shared" si="139"/>
        <v>19949110.064299196</v>
      </c>
      <c r="K322" s="4">
        <f t="shared" ref="K322:K367" si="143">+K321</f>
        <v>1424584.5100003891</v>
      </c>
      <c r="L322" s="7">
        <f>+J322*Simulador!$C$9</f>
        <v>1396437.7045009439</v>
      </c>
      <c r="M322" s="3">
        <f t="shared" si="140"/>
        <v>28146.805499445181</v>
      </c>
      <c r="N322" s="53">
        <f t="shared" si="141"/>
        <v>19920963.25879975</v>
      </c>
    </row>
    <row r="323" spans="2:14">
      <c r="B323" s="59">
        <v>4</v>
      </c>
      <c r="C323" s="3">
        <f t="shared" si="136"/>
        <v>19303135.404974092</v>
      </c>
      <c r="D323" s="4">
        <f t="shared" si="142"/>
        <v>469522.90636607108</v>
      </c>
      <c r="E323" s="7">
        <f>+C323*Simulador!$C$8</f>
        <v>231637.62485968909</v>
      </c>
      <c r="F323" s="3">
        <f t="shared" si="137"/>
        <v>237885.28150638199</v>
      </c>
      <c r="G323" s="53">
        <f t="shared" si="138"/>
        <v>19065250.12346771</v>
      </c>
      <c r="I323" s="59">
        <v>4</v>
      </c>
      <c r="J323" s="3">
        <f t="shared" si="139"/>
        <v>19920963.25879975</v>
      </c>
      <c r="K323" s="4">
        <f t="shared" si="143"/>
        <v>1424584.5100003891</v>
      </c>
      <c r="L323" s="7">
        <f>+J323*Simulador!$C$9</f>
        <v>1394467.4281159826</v>
      </c>
      <c r="M323" s="3">
        <f t="shared" si="140"/>
        <v>30117.081884406507</v>
      </c>
      <c r="N323" s="53">
        <f t="shared" si="141"/>
        <v>19890846.176915344</v>
      </c>
    </row>
    <row r="324" spans="2:14">
      <c r="B324" s="59">
        <v>5</v>
      </c>
      <c r="C324" s="3">
        <f t="shared" si="136"/>
        <v>19065250.12346771</v>
      </c>
      <c r="D324" s="4">
        <f t="shared" si="142"/>
        <v>469522.90636607108</v>
      </c>
      <c r="E324" s="7">
        <f>+C324*Simulador!$C$8</f>
        <v>228783.00148161253</v>
      </c>
      <c r="F324" s="3">
        <f t="shared" si="137"/>
        <v>240739.90488445855</v>
      </c>
      <c r="G324" s="53">
        <f t="shared" si="138"/>
        <v>18824510.218583252</v>
      </c>
      <c r="I324" s="59">
        <v>5</v>
      </c>
      <c r="J324" s="3">
        <f t="shared" si="139"/>
        <v>19890846.176915344</v>
      </c>
      <c r="K324" s="4">
        <f t="shared" si="143"/>
        <v>1424584.5100003891</v>
      </c>
      <c r="L324" s="7">
        <f>+J324*Simulador!$C$9</f>
        <v>1392359.2323840742</v>
      </c>
      <c r="M324" s="3">
        <f t="shared" si="140"/>
        <v>32225.277616314823</v>
      </c>
      <c r="N324" s="53">
        <f t="shared" si="141"/>
        <v>19858620.899299029</v>
      </c>
    </row>
    <row r="325" spans="2:14">
      <c r="B325" s="59">
        <v>6</v>
      </c>
      <c r="C325" s="3">
        <f t="shared" si="136"/>
        <v>18824510.218583252</v>
      </c>
      <c r="D325" s="4">
        <f t="shared" si="142"/>
        <v>469522.90636607108</v>
      </c>
      <c r="E325" s="7">
        <f>+C325*Simulador!$C$8</f>
        <v>225894.12262299904</v>
      </c>
      <c r="F325" s="3">
        <f t="shared" si="137"/>
        <v>243628.78374307204</v>
      </c>
      <c r="G325" s="53">
        <f t="shared" si="138"/>
        <v>18580881.43484018</v>
      </c>
      <c r="I325" s="59">
        <v>6</v>
      </c>
      <c r="J325" s="3">
        <f t="shared" si="139"/>
        <v>19858620.899299029</v>
      </c>
      <c r="K325" s="4">
        <f t="shared" si="143"/>
        <v>1424584.5100003891</v>
      </c>
      <c r="L325" s="7">
        <f>+J325*Simulador!$C$9</f>
        <v>1390103.4629509321</v>
      </c>
      <c r="M325" s="3">
        <f t="shared" si="140"/>
        <v>34481.047049456974</v>
      </c>
      <c r="N325" s="53">
        <f t="shared" si="141"/>
        <v>19824139.852249574</v>
      </c>
    </row>
    <row r="326" spans="2:14">
      <c r="B326" s="59">
        <v>7</v>
      </c>
      <c r="C326" s="3">
        <f t="shared" si="136"/>
        <v>18580881.43484018</v>
      </c>
      <c r="D326" s="4">
        <f t="shared" si="142"/>
        <v>469522.90636607108</v>
      </c>
      <c r="E326" s="7">
        <f>+C326*Simulador!$C$8</f>
        <v>222970.57721808215</v>
      </c>
      <c r="F326" s="3">
        <f t="shared" si="137"/>
        <v>246552.32914798893</v>
      </c>
      <c r="G326" s="53">
        <f t="shared" si="138"/>
        <v>18334329.105692193</v>
      </c>
      <c r="I326" s="59">
        <v>7</v>
      </c>
      <c r="J326" s="3">
        <f t="shared" si="139"/>
        <v>19824139.852249574</v>
      </c>
      <c r="K326" s="4">
        <f t="shared" si="143"/>
        <v>1424584.5100003891</v>
      </c>
      <c r="L326" s="7">
        <f>+J326*Simulador!$C$9</f>
        <v>1387689.7896574703</v>
      </c>
      <c r="M326" s="3">
        <f t="shared" si="140"/>
        <v>36894.720342918765</v>
      </c>
      <c r="N326" s="53">
        <f t="shared" si="141"/>
        <v>19787245.131906655</v>
      </c>
    </row>
    <row r="327" spans="2:14">
      <c r="B327" s="59">
        <v>8</v>
      </c>
      <c r="C327" s="3">
        <f t="shared" si="136"/>
        <v>18334329.105692193</v>
      </c>
      <c r="D327" s="4">
        <f t="shared" si="142"/>
        <v>469522.90636607108</v>
      </c>
      <c r="E327" s="7">
        <f>+C327*Simulador!$C$8</f>
        <v>220011.94926830631</v>
      </c>
      <c r="F327" s="3">
        <f t="shared" si="137"/>
        <v>249510.95709776477</v>
      </c>
      <c r="G327" s="53">
        <f t="shared" si="138"/>
        <v>18084818.148594428</v>
      </c>
      <c r="I327" s="59">
        <v>8</v>
      </c>
      <c r="J327" s="3">
        <f t="shared" si="139"/>
        <v>19787245.131906655</v>
      </c>
      <c r="K327" s="4">
        <f t="shared" si="143"/>
        <v>1424584.5100003891</v>
      </c>
      <c r="L327" s="7">
        <f>+J327*Simulador!$C$9</f>
        <v>1385107.159233466</v>
      </c>
      <c r="M327" s="3">
        <f t="shared" si="140"/>
        <v>39477.350766923046</v>
      </c>
      <c r="N327" s="53">
        <f t="shared" si="141"/>
        <v>19747767.781139731</v>
      </c>
    </row>
    <row r="328" spans="2:14">
      <c r="B328" s="59">
        <v>9</v>
      </c>
      <c r="C328" s="3">
        <f t="shared" si="136"/>
        <v>18084818.148594428</v>
      </c>
      <c r="D328" s="4">
        <f t="shared" si="142"/>
        <v>469522.90636607108</v>
      </c>
      <c r="E328" s="7">
        <f>+C328*Simulador!$C$8</f>
        <v>217017.81778313313</v>
      </c>
      <c r="F328" s="3">
        <f t="shared" si="137"/>
        <v>252505.08858293795</v>
      </c>
      <c r="G328" s="53">
        <f t="shared" si="138"/>
        <v>17832313.060011491</v>
      </c>
      <c r="I328" s="59">
        <v>9</v>
      </c>
      <c r="J328" s="3">
        <f t="shared" si="139"/>
        <v>19747767.781139731</v>
      </c>
      <c r="K328" s="4">
        <f t="shared" si="143"/>
        <v>1424584.5100003891</v>
      </c>
      <c r="L328" s="7">
        <f>+J328*Simulador!$C$9</f>
        <v>1382343.7446797814</v>
      </c>
      <c r="M328" s="3">
        <f t="shared" si="140"/>
        <v>42240.765320607694</v>
      </c>
      <c r="N328" s="53">
        <f t="shared" si="141"/>
        <v>19705527.015819125</v>
      </c>
    </row>
    <row r="329" spans="2:14">
      <c r="B329" s="59">
        <v>10</v>
      </c>
      <c r="C329" s="3">
        <f t="shared" si="136"/>
        <v>17832313.060011491</v>
      </c>
      <c r="D329" s="4">
        <f t="shared" si="142"/>
        <v>469522.90636607108</v>
      </c>
      <c r="E329" s="7">
        <f>+C329*Simulador!$C$8</f>
        <v>213987.7567201379</v>
      </c>
      <c r="F329" s="3">
        <f t="shared" si="137"/>
        <v>255535.14964593318</v>
      </c>
      <c r="G329" s="53">
        <f t="shared" si="138"/>
        <v>17576777.910365559</v>
      </c>
      <c r="I329" s="59">
        <v>10</v>
      </c>
      <c r="J329" s="3">
        <f t="shared" si="139"/>
        <v>19705527.015819125</v>
      </c>
      <c r="K329" s="4">
        <f t="shared" si="143"/>
        <v>1424584.5100003891</v>
      </c>
      <c r="L329" s="7">
        <f>+J329*Simulador!$C$9</f>
        <v>1379386.8911073389</v>
      </c>
      <c r="M329" s="3">
        <f t="shared" si="140"/>
        <v>45197.618893050123</v>
      </c>
      <c r="N329" s="53">
        <f t="shared" si="141"/>
        <v>19660329.396926075</v>
      </c>
    </row>
    <row r="330" spans="2:14">
      <c r="B330" s="59">
        <v>11</v>
      </c>
      <c r="C330" s="3">
        <f t="shared" si="136"/>
        <v>17576777.910365559</v>
      </c>
      <c r="D330" s="4">
        <f t="shared" si="142"/>
        <v>469522.90636607108</v>
      </c>
      <c r="E330" s="7">
        <f>+C330*Simulador!$C$8</f>
        <v>210921.33492438673</v>
      </c>
      <c r="F330" s="3">
        <f t="shared" si="137"/>
        <v>258601.57144168435</v>
      </c>
      <c r="G330" s="53">
        <f t="shared" si="138"/>
        <v>17318176.338923875</v>
      </c>
      <c r="I330" s="59">
        <v>11</v>
      </c>
      <c r="J330" s="3">
        <f t="shared" si="139"/>
        <v>19660329.396926075</v>
      </c>
      <c r="K330" s="4">
        <f t="shared" si="143"/>
        <v>1424584.5100003891</v>
      </c>
      <c r="L330" s="7">
        <f>+J330*Simulador!$C$9</f>
        <v>1376223.0577848253</v>
      </c>
      <c r="M330" s="3">
        <f t="shared" si="140"/>
        <v>48361.452215563739</v>
      </c>
      <c r="N330" s="53">
        <f t="shared" si="141"/>
        <v>19611967.944710512</v>
      </c>
    </row>
    <row r="331" spans="2:14">
      <c r="B331" s="59">
        <v>12</v>
      </c>
      <c r="C331" s="3">
        <f t="shared" si="136"/>
        <v>17318176.338923875</v>
      </c>
      <c r="D331" s="4">
        <f t="shared" si="142"/>
        <v>469522.90636607108</v>
      </c>
      <c r="E331" s="7">
        <f>+C331*Simulador!$C$8</f>
        <v>207818.11606708652</v>
      </c>
      <c r="F331" s="3">
        <f t="shared" si="137"/>
        <v>261704.79029898456</v>
      </c>
      <c r="G331" s="53">
        <f t="shared" si="138"/>
        <v>17056471.548624892</v>
      </c>
      <c r="I331" s="59">
        <v>12</v>
      </c>
      <c r="J331" s="3">
        <f t="shared" si="139"/>
        <v>19611967.944710512</v>
      </c>
      <c r="K331" s="4">
        <f t="shared" si="143"/>
        <v>1424584.5100003891</v>
      </c>
      <c r="L331" s="7">
        <f>+J331*Simulador!$C$9</f>
        <v>1372837.7561297358</v>
      </c>
      <c r="M331" s="3">
        <f t="shared" si="140"/>
        <v>51746.753870653221</v>
      </c>
      <c r="N331" s="53">
        <f t="shared" si="141"/>
        <v>19560221.190839857</v>
      </c>
    </row>
    <row r="332" spans="2:14">
      <c r="B332" s="59">
        <v>13</v>
      </c>
      <c r="C332" s="3">
        <f t="shared" si="136"/>
        <v>17056471.548624892</v>
      </c>
      <c r="D332" s="4">
        <f t="shared" si="142"/>
        <v>469522.90636607108</v>
      </c>
      <c r="E332" s="7">
        <f>+C332*Simulador!$C$8</f>
        <v>204677.65858349871</v>
      </c>
      <c r="F332" s="3">
        <f t="shared" si="137"/>
        <v>264845.24778257241</v>
      </c>
      <c r="G332" s="53">
        <f t="shared" si="138"/>
        <v>16791626.300842319</v>
      </c>
      <c r="I332" s="59">
        <v>13</v>
      </c>
      <c r="J332" s="3">
        <f t="shared" si="139"/>
        <v>19560221.190839857</v>
      </c>
      <c r="K332" s="4">
        <f t="shared" si="143"/>
        <v>1424584.5100003891</v>
      </c>
      <c r="L332" s="7">
        <f>+J332*Simulador!$C$9</f>
        <v>1369215.4833587902</v>
      </c>
      <c r="M332" s="3">
        <f t="shared" si="140"/>
        <v>55369.026641598903</v>
      </c>
      <c r="N332" s="53">
        <f t="shared" si="141"/>
        <v>19504852.164198257</v>
      </c>
    </row>
    <row r="333" spans="2:14">
      <c r="B333" s="59">
        <v>14</v>
      </c>
      <c r="C333" s="3">
        <f t="shared" si="136"/>
        <v>16791626.300842319</v>
      </c>
      <c r="D333" s="4">
        <f t="shared" si="142"/>
        <v>469522.90636607108</v>
      </c>
      <c r="E333" s="7">
        <f>+C333*Simulador!$C$8</f>
        <v>201499.51561010783</v>
      </c>
      <c r="F333" s="3">
        <f t="shared" si="137"/>
        <v>268023.39075596328</v>
      </c>
      <c r="G333" s="53">
        <f t="shared" si="138"/>
        <v>16523602.910086356</v>
      </c>
      <c r="I333" s="59">
        <v>14</v>
      </c>
      <c r="J333" s="3">
        <f t="shared" si="139"/>
        <v>19504852.164198257</v>
      </c>
      <c r="K333" s="4">
        <f t="shared" si="143"/>
        <v>1424584.5100003891</v>
      </c>
      <c r="L333" s="7">
        <f>+J333*Simulador!$C$9</f>
        <v>1365339.6514938781</v>
      </c>
      <c r="M333" s="3">
        <f t="shared" si="140"/>
        <v>59244.858506510966</v>
      </c>
      <c r="N333" s="53">
        <f t="shared" si="141"/>
        <v>19445607.305691745</v>
      </c>
    </row>
    <row r="334" spans="2:14">
      <c r="B334" s="59">
        <v>15</v>
      </c>
      <c r="C334" s="3">
        <f t="shared" si="136"/>
        <v>16523602.910086356</v>
      </c>
      <c r="D334" s="4">
        <f t="shared" si="142"/>
        <v>469522.90636607108</v>
      </c>
      <c r="E334" s="7">
        <f>+C334*Simulador!$C$8</f>
        <v>198283.23492103629</v>
      </c>
      <c r="F334" s="3">
        <f t="shared" si="137"/>
        <v>271239.67144503479</v>
      </c>
      <c r="G334" s="53">
        <f t="shared" si="138"/>
        <v>16252363.238641322</v>
      </c>
      <c r="I334" s="59">
        <v>15</v>
      </c>
      <c r="J334" s="3">
        <f t="shared" si="139"/>
        <v>19445607.305691745</v>
      </c>
      <c r="K334" s="4">
        <f t="shared" si="143"/>
        <v>1424584.5100003891</v>
      </c>
      <c r="L334" s="7">
        <f>+J334*Simulador!$C$9</f>
        <v>1361192.5113984223</v>
      </c>
      <c r="M334" s="3">
        <f t="shared" si="140"/>
        <v>63391.99860196677</v>
      </c>
      <c r="N334" s="53">
        <f t="shared" si="141"/>
        <v>19382215.30708978</v>
      </c>
    </row>
    <row r="335" spans="2:14">
      <c r="B335" s="59">
        <v>16</v>
      </c>
      <c r="C335" s="3">
        <f t="shared" si="136"/>
        <v>16252363.238641322</v>
      </c>
      <c r="D335" s="4">
        <f t="shared" si="142"/>
        <v>469522.90636607108</v>
      </c>
      <c r="E335" s="7">
        <f>+C335*Simulador!$C$8</f>
        <v>195028.35886369587</v>
      </c>
      <c r="F335" s="3">
        <f t="shared" si="137"/>
        <v>274494.54750237521</v>
      </c>
      <c r="G335" s="53">
        <f t="shared" si="138"/>
        <v>15977868.691138946</v>
      </c>
      <c r="I335" s="59">
        <v>16</v>
      </c>
      <c r="J335" s="3">
        <f t="shared" si="139"/>
        <v>19382215.30708978</v>
      </c>
      <c r="K335" s="4">
        <f t="shared" si="143"/>
        <v>1424584.5100003891</v>
      </c>
      <c r="L335" s="7">
        <f>+J335*Simulador!$C$9</f>
        <v>1356755.0714962848</v>
      </c>
      <c r="M335" s="3">
        <f t="shared" si="140"/>
        <v>67829.43850410427</v>
      </c>
      <c r="N335" s="53">
        <f t="shared" si="141"/>
        <v>19314385.868585676</v>
      </c>
    </row>
    <row r="336" spans="2:14">
      <c r="B336" s="59">
        <v>17</v>
      </c>
      <c r="C336" s="3">
        <f t="shared" si="136"/>
        <v>15977868.691138946</v>
      </c>
      <c r="D336" s="4">
        <f t="shared" si="142"/>
        <v>469522.90636607108</v>
      </c>
      <c r="E336" s="7">
        <f>+C336*Simulador!$C$8</f>
        <v>191734.42429366734</v>
      </c>
      <c r="F336" s="3">
        <f t="shared" si="137"/>
        <v>277788.48207240377</v>
      </c>
      <c r="G336" s="53">
        <f t="shared" si="138"/>
        <v>15700080.209066542</v>
      </c>
      <c r="I336" s="59">
        <v>17</v>
      </c>
      <c r="J336" s="3">
        <f t="shared" si="139"/>
        <v>19314385.868585676</v>
      </c>
      <c r="K336" s="4">
        <f t="shared" si="143"/>
        <v>1424584.5100003891</v>
      </c>
      <c r="L336" s="7">
        <f>+J336*Simulador!$C$9</f>
        <v>1352007.0108009975</v>
      </c>
      <c r="M336" s="3">
        <f t="shared" si="140"/>
        <v>72577.499199391576</v>
      </c>
      <c r="N336" s="53">
        <f t="shared" si="141"/>
        <v>19241808.369386286</v>
      </c>
    </row>
    <row r="337" spans="2:14">
      <c r="B337" s="59">
        <v>18</v>
      </c>
      <c r="C337" s="3">
        <f t="shared" si="136"/>
        <v>15700080.209066542</v>
      </c>
      <c r="D337" s="4">
        <f t="shared" si="142"/>
        <v>469522.90636607108</v>
      </c>
      <c r="E337" s="7">
        <f>+C337*Simulador!$C$8</f>
        <v>188400.96250879852</v>
      </c>
      <c r="F337" s="3">
        <f t="shared" si="137"/>
        <v>281121.94385727256</v>
      </c>
      <c r="G337" s="53">
        <f t="shared" si="138"/>
        <v>15418958.265209269</v>
      </c>
      <c r="I337" s="59">
        <v>18</v>
      </c>
      <c r="J337" s="3">
        <f t="shared" si="139"/>
        <v>19241808.369386286</v>
      </c>
      <c r="K337" s="4">
        <f t="shared" si="143"/>
        <v>1424584.5100003891</v>
      </c>
      <c r="L337" s="7">
        <f>+J337*Simulador!$C$9</f>
        <v>1346926.58585704</v>
      </c>
      <c r="M337" s="3">
        <f t="shared" si="140"/>
        <v>77657.924143349053</v>
      </c>
      <c r="N337" s="53">
        <f t="shared" si="141"/>
        <v>19164150.445242938</v>
      </c>
    </row>
    <row r="338" spans="2:14">
      <c r="B338" s="59">
        <v>19</v>
      </c>
      <c r="C338" s="3">
        <f t="shared" si="136"/>
        <v>15418958.265209269</v>
      </c>
      <c r="D338" s="4">
        <f t="shared" si="142"/>
        <v>469522.90636607108</v>
      </c>
      <c r="E338" s="7">
        <f>+C338*Simulador!$C$8</f>
        <v>185027.49918251124</v>
      </c>
      <c r="F338" s="3">
        <f t="shared" si="137"/>
        <v>284495.40718355984</v>
      </c>
      <c r="G338" s="53">
        <f t="shared" si="138"/>
        <v>15134462.858025709</v>
      </c>
      <c r="I338" s="59">
        <v>19</v>
      </c>
      <c r="J338" s="3">
        <f t="shared" si="139"/>
        <v>19164150.445242938</v>
      </c>
      <c r="K338" s="4">
        <f t="shared" si="143"/>
        <v>1424584.5100003891</v>
      </c>
      <c r="L338" s="7">
        <f>+J338*Simulador!$C$9</f>
        <v>1341490.5311670057</v>
      </c>
      <c r="M338" s="3">
        <f t="shared" si="140"/>
        <v>83093.978833383415</v>
      </c>
      <c r="N338" s="53">
        <f t="shared" si="141"/>
        <v>19081056.466409553</v>
      </c>
    </row>
    <row r="339" spans="2:14">
      <c r="B339" s="59">
        <v>20</v>
      </c>
      <c r="C339" s="3">
        <f t="shared" si="136"/>
        <v>15134462.858025709</v>
      </c>
      <c r="D339" s="4">
        <f t="shared" si="142"/>
        <v>469522.90636607108</v>
      </c>
      <c r="E339" s="7">
        <f>+C339*Simulador!$C$8</f>
        <v>181613.55429630852</v>
      </c>
      <c r="F339" s="3">
        <f t="shared" si="137"/>
        <v>287909.35206976254</v>
      </c>
      <c r="G339" s="53">
        <f t="shared" si="138"/>
        <v>14846553.505955946</v>
      </c>
      <c r="I339" s="59">
        <v>20</v>
      </c>
      <c r="J339" s="3">
        <f t="shared" si="139"/>
        <v>19081056.466409553</v>
      </c>
      <c r="K339" s="4">
        <f t="shared" si="143"/>
        <v>1424584.5100003891</v>
      </c>
      <c r="L339" s="7">
        <f>+J339*Simulador!$C$9</f>
        <v>1335673.9526486688</v>
      </c>
      <c r="M339" s="3">
        <f t="shared" si="140"/>
        <v>88910.557351720287</v>
      </c>
      <c r="N339" s="53">
        <f t="shared" si="141"/>
        <v>18992145.909057833</v>
      </c>
    </row>
    <row r="340" spans="2:14">
      <c r="B340" s="59">
        <v>21</v>
      </c>
      <c r="C340" s="3">
        <f t="shared" si="136"/>
        <v>14846553.505955946</v>
      </c>
      <c r="D340" s="4">
        <f t="shared" si="142"/>
        <v>469522.90636607108</v>
      </c>
      <c r="E340" s="7">
        <f>+C340*Simulador!$C$8</f>
        <v>178158.64207147135</v>
      </c>
      <c r="F340" s="3">
        <f t="shared" si="137"/>
        <v>291364.26429459976</v>
      </c>
      <c r="G340" s="53">
        <f t="shared" si="138"/>
        <v>14555189.241661346</v>
      </c>
      <c r="I340" s="59">
        <v>21</v>
      </c>
      <c r="J340" s="3">
        <f t="shared" si="139"/>
        <v>18992145.909057833</v>
      </c>
      <c r="K340" s="4">
        <f t="shared" si="143"/>
        <v>1424584.5100003891</v>
      </c>
      <c r="L340" s="7">
        <f>+J340*Simulador!$C$9</f>
        <v>1329450.2136340484</v>
      </c>
      <c r="M340" s="3">
        <f t="shared" si="140"/>
        <v>95134.296366340714</v>
      </c>
      <c r="N340" s="53">
        <f t="shared" si="141"/>
        <v>18897011.612691492</v>
      </c>
    </row>
    <row r="341" spans="2:14">
      <c r="B341" s="59">
        <v>22</v>
      </c>
      <c r="C341" s="3">
        <f t="shared" si="136"/>
        <v>14555189.241661346</v>
      </c>
      <c r="D341" s="4">
        <f t="shared" si="142"/>
        <v>469522.90636607108</v>
      </c>
      <c r="E341" s="7">
        <f>+C341*Simulador!$C$8</f>
        <v>174662.27089993615</v>
      </c>
      <c r="F341" s="3">
        <f t="shared" si="137"/>
        <v>294860.63546613493</v>
      </c>
      <c r="G341" s="53">
        <f t="shared" si="138"/>
        <v>14260328.606195211</v>
      </c>
      <c r="I341" s="59">
        <v>22</v>
      </c>
      <c r="J341" s="3">
        <f t="shared" si="139"/>
        <v>18897011.612691492</v>
      </c>
      <c r="K341" s="4">
        <f t="shared" si="143"/>
        <v>1424584.5100003891</v>
      </c>
      <c r="L341" s="7">
        <f>+J341*Simulador!$C$9</f>
        <v>1322790.8128884046</v>
      </c>
      <c r="M341" s="3">
        <f t="shared" si="140"/>
        <v>101793.69711198448</v>
      </c>
      <c r="N341" s="53">
        <f t="shared" si="141"/>
        <v>18795217.915579509</v>
      </c>
    </row>
    <row r="342" spans="2:14">
      <c r="B342" s="59">
        <v>23</v>
      </c>
      <c r="C342" s="3">
        <f t="shared" si="136"/>
        <v>14260328.606195211</v>
      </c>
      <c r="D342" s="4">
        <f t="shared" si="142"/>
        <v>469522.90636607108</v>
      </c>
      <c r="E342" s="7">
        <f>+C342*Simulador!$C$8</f>
        <v>171123.94327434254</v>
      </c>
      <c r="F342" s="3">
        <f t="shared" si="137"/>
        <v>298398.96309172851</v>
      </c>
      <c r="G342" s="53">
        <f t="shared" si="138"/>
        <v>13961929.643103482</v>
      </c>
      <c r="I342" s="59">
        <v>23</v>
      </c>
      <c r="J342" s="3">
        <f t="shared" si="139"/>
        <v>18795217.915579509</v>
      </c>
      <c r="K342" s="4">
        <f t="shared" si="143"/>
        <v>1424584.5100003891</v>
      </c>
      <c r="L342" s="7">
        <f>+J342*Simulador!$C$9</f>
        <v>1315665.2540905657</v>
      </c>
      <c r="M342" s="3">
        <f t="shared" si="140"/>
        <v>108919.25590982335</v>
      </c>
      <c r="N342" s="53">
        <f t="shared" si="141"/>
        <v>18686298.659669686</v>
      </c>
    </row>
    <row r="343" spans="2:14">
      <c r="B343" s="59">
        <v>24</v>
      </c>
      <c r="C343" s="3">
        <f t="shared" si="136"/>
        <v>13961929.643103482</v>
      </c>
      <c r="D343" s="4">
        <f t="shared" si="142"/>
        <v>469522.90636607108</v>
      </c>
      <c r="E343" s="7">
        <f>+C343*Simulador!$C$8</f>
        <v>167543.15571724178</v>
      </c>
      <c r="F343" s="3">
        <f t="shared" si="137"/>
        <v>301979.75064882927</v>
      </c>
      <c r="G343" s="53">
        <f t="shared" si="138"/>
        <v>13659949.892454652</v>
      </c>
      <c r="I343" s="59">
        <v>24</v>
      </c>
      <c r="J343" s="3">
        <f t="shared" si="139"/>
        <v>18686298.659669686</v>
      </c>
      <c r="K343" s="4">
        <f t="shared" si="143"/>
        <v>1424584.5100003891</v>
      </c>
      <c r="L343" s="7">
        <f>+J343*Simulador!$C$9</f>
        <v>1308040.9061768781</v>
      </c>
      <c r="M343" s="3">
        <f t="shared" si="140"/>
        <v>116543.60382351093</v>
      </c>
      <c r="N343" s="53">
        <f t="shared" si="141"/>
        <v>18569755.055846177</v>
      </c>
    </row>
    <row r="344" spans="2:14">
      <c r="B344" s="59">
        <v>25</v>
      </c>
      <c r="C344" s="3">
        <f t="shared" si="136"/>
        <v>13659949.892454652</v>
      </c>
      <c r="D344" s="4">
        <f t="shared" si="142"/>
        <v>469522.90636607108</v>
      </c>
      <c r="E344" s="7">
        <f>+C344*Simulador!$C$8</f>
        <v>163919.39870945583</v>
      </c>
      <c r="F344" s="3">
        <f t="shared" si="137"/>
        <v>305603.50765661523</v>
      </c>
      <c r="G344" s="53">
        <f t="shared" si="138"/>
        <v>13354346.384798037</v>
      </c>
      <c r="I344" s="59">
        <v>25</v>
      </c>
      <c r="J344" s="3">
        <f t="shared" si="139"/>
        <v>18569755.055846177</v>
      </c>
      <c r="K344" s="4">
        <f t="shared" si="143"/>
        <v>1424584.5100003891</v>
      </c>
      <c r="L344" s="7">
        <f>+J344*Simulador!$C$9</f>
        <v>1299882.8539092324</v>
      </c>
      <c r="M344" s="3">
        <f t="shared" si="140"/>
        <v>124701.65609115665</v>
      </c>
      <c r="N344" s="53">
        <f t="shared" si="141"/>
        <v>18445053.39975502</v>
      </c>
    </row>
    <row r="345" spans="2:14">
      <c r="B345" s="59">
        <v>26</v>
      </c>
      <c r="C345" s="3">
        <f t="shared" si="136"/>
        <v>13354346.384798037</v>
      </c>
      <c r="D345" s="4">
        <f t="shared" si="142"/>
        <v>469522.90636607108</v>
      </c>
      <c r="E345" s="7">
        <f>+C345*Simulador!$C$8</f>
        <v>160252.15661757646</v>
      </c>
      <c r="F345" s="3">
        <f t="shared" si="137"/>
        <v>309270.74974849459</v>
      </c>
      <c r="G345" s="53">
        <f t="shared" si="138"/>
        <v>13045075.635049542</v>
      </c>
      <c r="I345" s="59">
        <v>26</v>
      </c>
      <c r="J345" s="3">
        <f t="shared" si="139"/>
        <v>18445053.39975502</v>
      </c>
      <c r="K345" s="4">
        <f t="shared" si="143"/>
        <v>1424584.5100003891</v>
      </c>
      <c r="L345" s="7">
        <f>+J345*Simulador!$C$9</f>
        <v>1291153.7379828515</v>
      </c>
      <c r="M345" s="3">
        <f t="shared" si="140"/>
        <v>133430.77201753762</v>
      </c>
      <c r="N345" s="53">
        <f t="shared" si="141"/>
        <v>18311622.627737481</v>
      </c>
    </row>
    <row r="346" spans="2:14">
      <c r="B346" s="59">
        <v>27</v>
      </c>
      <c r="C346" s="3">
        <f t="shared" si="136"/>
        <v>13045075.635049542</v>
      </c>
      <c r="D346" s="4">
        <f t="shared" si="142"/>
        <v>469522.90636607108</v>
      </c>
      <c r="E346" s="7">
        <f>+C346*Simulador!$C$8</f>
        <v>156540.90762059452</v>
      </c>
      <c r="F346" s="3">
        <f t="shared" si="137"/>
        <v>312981.99874547659</v>
      </c>
      <c r="G346" s="53">
        <f t="shared" si="138"/>
        <v>12732093.636304066</v>
      </c>
      <c r="I346" s="59">
        <v>27</v>
      </c>
      <c r="J346" s="3">
        <f t="shared" si="139"/>
        <v>18311622.627737481</v>
      </c>
      <c r="K346" s="4">
        <f t="shared" si="143"/>
        <v>1424584.5100003891</v>
      </c>
      <c r="L346" s="7">
        <f>+J346*Simulador!$C$9</f>
        <v>1281813.5839416238</v>
      </c>
      <c r="M346" s="3">
        <f t="shared" si="140"/>
        <v>142770.92605876527</v>
      </c>
      <c r="N346" s="53">
        <f t="shared" si="141"/>
        <v>18168851.701678716</v>
      </c>
    </row>
    <row r="347" spans="2:14">
      <c r="B347" s="59">
        <v>28</v>
      </c>
      <c r="C347" s="3">
        <f t="shared" si="136"/>
        <v>12732093.636304066</v>
      </c>
      <c r="D347" s="4">
        <f t="shared" si="142"/>
        <v>469522.90636607108</v>
      </c>
      <c r="E347" s="7">
        <f>+C347*Simulador!$C$8</f>
        <v>152785.12363564878</v>
      </c>
      <c r="F347" s="3">
        <f t="shared" si="137"/>
        <v>316737.78273042233</v>
      </c>
      <c r="G347" s="53">
        <f t="shared" si="138"/>
        <v>12415355.853573643</v>
      </c>
      <c r="I347" s="59">
        <v>28</v>
      </c>
      <c r="J347" s="3">
        <f t="shared" si="139"/>
        <v>18168851.701678716</v>
      </c>
      <c r="K347" s="4">
        <f t="shared" si="143"/>
        <v>1424584.5100003891</v>
      </c>
      <c r="L347" s="7">
        <f>+J347*Simulador!$C$9</f>
        <v>1271819.6191175103</v>
      </c>
      <c r="M347" s="3">
        <f t="shared" si="140"/>
        <v>152764.8908828788</v>
      </c>
      <c r="N347" s="53">
        <f t="shared" si="141"/>
        <v>18016086.810795836</v>
      </c>
    </row>
    <row r="348" spans="2:14">
      <c r="B348" s="59">
        <v>29</v>
      </c>
      <c r="C348" s="3">
        <f t="shared" si="136"/>
        <v>12415355.853573643</v>
      </c>
      <c r="D348" s="4">
        <f t="shared" si="142"/>
        <v>469522.90636607108</v>
      </c>
      <c r="E348" s="7">
        <f>+C348*Simulador!$C$8</f>
        <v>148984.27024288371</v>
      </c>
      <c r="F348" s="3">
        <f t="shared" si="137"/>
        <v>320538.63612318737</v>
      </c>
      <c r="G348" s="53">
        <f t="shared" si="138"/>
        <v>12094817.217450455</v>
      </c>
      <c r="I348" s="59">
        <v>29</v>
      </c>
      <c r="J348" s="3">
        <f t="shared" si="139"/>
        <v>18016086.810795836</v>
      </c>
      <c r="K348" s="4">
        <f t="shared" si="143"/>
        <v>1424584.5100003891</v>
      </c>
      <c r="L348" s="7">
        <f>+J348*Simulador!$C$9</f>
        <v>1261126.0767557085</v>
      </c>
      <c r="M348" s="3">
        <f t="shared" si="140"/>
        <v>163458.43324468052</v>
      </c>
      <c r="N348" s="53">
        <f t="shared" si="141"/>
        <v>17852628.377551157</v>
      </c>
    </row>
    <row r="349" spans="2:14">
      <c r="B349" s="59">
        <v>30</v>
      </c>
      <c r="C349" s="3">
        <f t="shared" si="136"/>
        <v>12094817.217450455</v>
      </c>
      <c r="D349" s="4">
        <f t="shared" si="142"/>
        <v>469522.90636607108</v>
      </c>
      <c r="E349" s="7">
        <f>+C349*Simulador!$C$8</f>
        <v>145137.80660940547</v>
      </c>
      <c r="F349" s="3">
        <f t="shared" si="137"/>
        <v>324385.09975666564</v>
      </c>
      <c r="G349" s="53">
        <f t="shared" si="138"/>
        <v>11770432.117693789</v>
      </c>
      <c r="I349" s="59">
        <v>30</v>
      </c>
      <c r="J349" s="3">
        <f t="shared" si="139"/>
        <v>17852628.377551157</v>
      </c>
      <c r="K349" s="4">
        <f t="shared" si="143"/>
        <v>1424584.5100003891</v>
      </c>
      <c r="L349" s="7">
        <f>+J349*Simulador!$C$9</f>
        <v>1249683.9864285812</v>
      </c>
      <c r="M349" s="3">
        <f t="shared" si="140"/>
        <v>174900.52357180789</v>
      </c>
      <c r="N349" s="53">
        <f t="shared" si="141"/>
        <v>17677727.853979349</v>
      </c>
    </row>
    <row r="350" spans="2:14">
      <c r="B350" s="59">
        <v>31</v>
      </c>
      <c r="C350" s="3">
        <f t="shared" si="136"/>
        <v>11770432.117693789</v>
      </c>
      <c r="D350" s="4">
        <f t="shared" si="142"/>
        <v>469522.90636607108</v>
      </c>
      <c r="E350" s="7">
        <f>+C350*Simulador!$C$8</f>
        <v>141245.18541232549</v>
      </c>
      <c r="F350" s="3">
        <f t="shared" si="137"/>
        <v>328277.72095374559</v>
      </c>
      <c r="G350" s="53">
        <f t="shared" si="138"/>
        <v>11442154.396740044</v>
      </c>
      <c r="I350" s="59">
        <v>31</v>
      </c>
      <c r="J350" s="3">
        <f t="shared" si="139"/>
        <v>17677727.853979349</v>
      </c>
      <c r="K350" s="4">
        <f t="shared" si="143"/>
        <v>1424584.5100003891</v>
      </c>
      <c r="L350" s="7">
        <f>+J350*Simulador!$C$9</f>
        <v>1237440.9497785545</v>
      </c>
      <c r="M350" s="3">
        <f t="shared" si="140"/>
        <v>187143.56022183457</v>
      </c>
      <c r="N350" s="53">
        <f t="shared" si="141"/>
        <v>17490584.293757513</v>
      </c>
    </row>
    <row r="351" spans="2:14">
      <c r="B351" s="59">
        <v>32</v>
      </c>
      <c r="C351" s="3">
        <f t="shared" si="136"/>
        <v>11442154.396740044</v>
      </c>
      <c r="D351" s="4">
        <f t="shared" si="142"/>
        <v>469522.90636607108</v>
      </c>
      <c r="E351" s="7">
        <f>+C351*Simulador!$C$8</f>
        <v>137305.85276088052</v>
      </c>
      <c r="F351" s="3">
        <f t="shared" si="137"/>
        <v>332217.05360519059</v>
      </c>
      <c r="G351" s="53">
        <f t="shared" si="138"/>
        <v>11109937.343134852</v>
      </c>
      <c r="I351" s="59">
        <v>32</v>
      </c>
      <c r="J351" s="3">
        <f t="shared" si="139"/>
        <v>17490584.293757513</v>
      </c>
      <c r="K351" s="4">
        <f t="shared" si="143"/>
        <v>1424584.5100003891</v>
      </c>
      <c r="L351" s="7">
        <f>+J351*Simulador!$C$9</f>
        <v>1224340.9005630261</v>
      </c>
      <c r="M351" s="3">
        <f t="shared" si="140"/>
        <v>200243.60943736299</v>
      </c>
      <c r="N351" s="53">
        <f t="shared" si="141"/>
        <v>17290340.684320152</v>
      </c>
    </row>
    <row r="352" spans="2:14">
      <c r="B352" s="59">
        <v>33</v>
      </c>
      <c r="C352" s="3">
        <f t="shared" si="136"/>
        <v>11109937.343134852</v>
      </c>
      <c r="D352" s="4">
        <f t="shared" si="142"/>
        <v>469522.90636607108</v>
      </c>
      <c r="E352" s="7">
        <f>+C352*Simulador!$C$8</f>
        <v>133319.24811761823</v>
      </c>
      <c r="F352" s="3">
        <f t="shared" si="137"/>
        <v>336203.65824845282</v>
      </c>
      <c r="G352" s="53">
        <f t="shared" si="138"/>
        <v>10773733.6848864</v>
      </c>
      <c r="I352" s="59">
        <v>33</v>
      </c>
      <c r="J352" s="3">
        <f t="shared" si="139"/>
        <v>17290340.684320152</v>
      </c>
      <c r="K352" s="4">
        <f t="shared" si="143"/>
        <v>1424584.5100003891</v>
      </c>
      <c r="L352" s="7">
        <f>+J352*Simulador!$C$9</f>
        <v>1210323.8479024107</v>
      </c>
      <c r="M352" s="3">
        <f t="shared" si="140"/>
        <v>214260.66209797841</v>
      </c>
      <c r="N352" s="53">
        <f t="shared" si="141"/>
        <v>17076080.022222172</v>
      </c>
    </row>
    <row r="353" spans="2:14">
      <c r="B353" s="59">
        <v>34</v>
      </c>
      <c r="C353" s="3">
        <f t="shared" si="136"/>
        <v>10773733.6848864</v>
      </c>
      <c r="D353" s="4">
        <f t="shared" si="142"/>
        <v>469522.90636607108</v>
      </c>
      <c r="E353" s="7">
        <f>+C353*Simulador!$C$8</f>
        <v>129284.8042186368</v>
      </c>
      <c r="F353" s="3">
        <f t="shared" si="137"/>
        <v>340238.10214743426</v>
      </c>
      <c r="G353" s="53">
        <f t="shared" si="138"/>
        <v>10433495.582738966</v>
      </c>
      <c r="I353" s="59">
        <v>34</v>
      </c>
      <c r="J353" s="3">
        <f t="shared" si="139"/>
        <v>17076080.022222172</v>
      </c>
      <c r="K353" s="4">
        <f t="shared" si="143"/>
        <v>1424584.5100003891</v>
      </c>
      <c r="L353" s="7">
        <f>+J353*Simulador!$C$9</f>
        <v>1195325.6015555521</v>
      </c>
      <c r="M353" s="3">
        <f t="shared" si="140"/>
        <v>229258.90844483697</v>
      </c>
      <c r="N353" s="53">
        <f t="shared" si="141"/>
        <v>16846821.113777336</v>
      </c>
    </row>
    <row r="354" spans="2:14">
      <c r="B354" s="59">
        <v>35</v>
      </c>
      <c r="C354" s="3">
        <f t="shared" si="136"/>
        <v>10433495.582738966</v>
      </c>
      <c r="D354" s="4">
        <f t="shared" si="142"/>
        <v>469522.90636607108</v>
      </c>
      <c r="E354" s="7">
        <f>+C354*Simulador!$C$8</f>
        <v>125201.9469928676</v>
      </c>
      <c r="F354" s="3">
        <f t="shared" si="137"/>
        <v>344320.95937320346</v>
      </c>
      <c r="G354" s="53">
        <f t="shared" si="138"/>
        <v>10089174.623365762</v>
      </c>
      <c r="I354" s="59">
        <v>35</v>
      </c>
      <c r="J354" s="3">
        <f t="shared" si="139"/>
        <v>16846821.113777336</v>
      </c>
      <c r="K354" s="4">
        <f t="shared" si="143"/>
        <v>1424584.5100003891</v>
      </c>
      <c r="L354" s="7">
        <f>+J354*Simulador!$C$9</f>
        <v>1179277.4779644136</v>
      </c>
      <c r="M354" s="3">
        <f t="shared" si="140"/>
        <v>245307.03203597548</v>
      </c>
      <c r="N354" s="53">
        <f t="shared" si="141"/>
        <v>16601514.081741361</v>
      </c>
    </row>
    <row r="355" spans="2:14">
      <c r="B355" s="59">
        <v>36</v>
      </c>
      <c r="C355" s="3">
        <f t="shared" si="136"/>
        <v>10089174.623365762</v>
      </c>
      <c r="D355" s="4">
        <f t="shared" si="142"/>
        <v>469522.90636607108</v>
      </c>
      <c r="E355" s="7">
        <f>+C355*Simulador!$C$8</f>
        <v>121070.09548038914</v>
      </c>
      <c r="F355" s="3">
        <f t="shared" si="137"/>
        <v>348452.81088568195</v>
      </c>
      <c r="G355" s="53">
        <f t="shared" si="138"/>
        <v>9740721.812480079</v>
      </c>
      <c r="I355" s="59">
        <v>36</v>
      </c>
      <c r="J355" s="3">
        <f t="shared" si="139"/>
        <v>16601514.081741361</v>
      </c>
      <c r="K355" s="4">
        <f t="shared" si="143"/>
        <v>1424584.5100003891</v>
      </c>
      <c r="L355" s="7">
        <f>+J355*Simulador!$C$9</f>
        <v>1162105.9857218955</v>
      </c>
      <c r="M355" s="3">
        <f t="shared" si="140"/>
        <v>262478.5242784936</v>
      </c>
      <c r="N355" s="53">
        <f t="shared" si="141"/>
        <v>16339035.557462867</v>
      </c>
    </row>
    <row r="356" spans="2:14">
      <c r="B356" s="59">
        <v>37</v>
      </c>
      <c r="C356" s="3">
        <f t="shared" si="136"/>
        <v>9740721.812480079</v>
      </c>
      <c r="D356" s="4">
        <f t="shared" si="142"/>
        <v>469522.90636607108</v>
      </c>
      <c r="E356" s="7">
        <f>+C356*Simulador!$C$8</f>
        <v>116888.66174976095</v>
      </c>
      <c r="F356" s="3">
        <f t="shared" si="137"/>
        <v>352634.24461631011</v>
      </c>
      <c r="G356" s="53">
        <f t="shared" si="138"/>
        <v>9388087.5678637698</v>
      </c>
      <c r="I356" s="59">
        <v>37</v>
      </c>
      <c r="J356" s="3">
        <f t="shared" si="139"/>
        <v>16339035.557462867</v>
      </c>
      <c r="K356" s="4">
        <f t="shared" si="143"/>
        <v>1424584.5100003891</v>
      </c>
      <c r="L356" s="7">
        <f>+J356*Simulador!$C$9</f>
        <v>1143732.4890224009</v>
      </c>
      <c r="M356" s="3">
        <f t="shared" si="140"/>
        <v>280852.02097798814</v>
      </c>
      <c r="N356" s="53">
        <f t="shared" si="141"/>
        <v>16058183.536484879</v>
      </c>
    </row>
    <row r="357" spans="2:14">
      <c r="B357" s="59">
        <v>38</v>
      </c>
      <c r="C357" s="3">
        <f t="shared" si="136"/>
        <v>9388087.5678637698</v>
      </c>
      <c r="D357" s="4">
        <f t="shared" si="142"/>
        <v>469522.90636607108</v>
      </c>
      <c r="E357" s="7">
        <f>+C357*Simulador!$C$8</f>
        <v>112657.05081436524</v>
      </c>
      <c r="F357" s="3">
        <f t="shared" si="137"/>
        <v>356865.85555170581</v>
      </c>
      <c r="G357" s="53">
        <f t="shared" si="138"/>
        <v>9031221.7123120632</v>
      </c>
      <c r="I357" s="59">
        <v>38</v>
      </c>
      <c r="J357" s="3">
        <f t="shared" si="139"/>
        <v>16058183.536484879</v>
      </c>
      <c r="K357" s="4">
        <f t="shared" si="143"/>
        <v>1424584.5100003891</v>
      </c>
      <c r="L357" s="7">
        <f>+J357*Simulador!$C$9</f>
        <v>1124072.8475539417</v>
      </c>
      <c r="M357" s="3">
        <f t="shared" si="140"/>
        <v>300511.66244644742</v>
      </c>
      <c r="N357" s="53">
        <f t="shared" si="141"/>
        <v>15757671.874038432</v>
      </c>
    </row>
    <row r="358" spans="2:14">
      <c r="B358" s="59">
        <v>39</v>
      </c>
      <c r="C358" s="3">
        <f t="shared" si="136"/>
        <v>9031221.7123120632</v>
      </c>
      <c r="D358" s="4">
        <f t="shared" si="142"/>
        <v>469522.90636607108</v>
      </c>
      <c r="E358" s="7">
        <f>+C358*Simulador!$C$8</f>
        <v>108374.66054774476</v>
      </c>
      <c r="F358" s="3">
        <f t="shared" si="137"/>
        <v>361148.24581832631</v>
      </c>
      <c r="G358" s="53">
        <f t="shared" si="138"/>
        <v>8670073.466493737</v>
      </c>
      <c r="I358" s="59">
        <v>39</v>
      </c>
      <c r="J358" s="3">
        <f t="shared" si="139"/>
        <v>15757671.874038432</v>
      </c>
      <c r="K358" s="4">
        <f t="shared" si="143"/>
        <v>1424584.5100003891</v>
      </c>
      <c r="L358" s="7">
        <f>+J358*Simulador!$C$9</f>
        <v>1103037.0311826903</v>
      </c>
      <c r="M358" s="3">
        <f t="shared" si="140"/>
        <v>321547.47881769878</v>
      </c>
      <c r="N358" s="53">
        <f t="shared" si="141"/>
        <v>15436124.395220732</v>
      </c>
    </row>
    <row r="359" spans="2:14">
      <c r="B359" s="59">
        <v>40</v>
      </c>
      <c r="C359" s="3">
        <f t="shared" si="136"/>
        <v>8670073.466493737</v>
      </c>
      <c r="D359" s="4">
        <f t="shared" si="142"/>
        <v>469522.90636607108</v>
      </c>
      <c r="E359" s="7">
        <f>+C359*Simulador!$C$8</f>
        <v>104040.88159792485</v>
      </c>
      <c r="F359" s="3">
        <f t="shared" si="137"/>
        <v>365482.02476814622</v>
      </c>
      <c r="G359" s="53">
        <f t="shared" si="138"/>
        <v>8304591.4417255912</v>
      </c>
      <c r="I359" s="59">
        <v>40</v>
      </c>
      <c r="J359" s="3">
        <f t="shared" si="139"/>
        <v>15436124.395220732</v>
      </c>
      <c r="K359" s="4">
        <f t="shared" si="143"/>
        <v>1424584.5100003891</v>
      </c>
      <c r="L359" s="7">
        <f>+J359*Simulador!$C$9</f>
        <v>1080528.7076654513</v>
      </c>
      <c r="M359" s="3">
        <f t="shared" si="140"/>
        <v>344055.80233493773</v>
      </c>
      <c r="N359" s="53">
        <f t="shared" si="141"/>
        <v>15092068.592885794</v>
      </c>
    </row>
    <row r="360" spans="2:14">
      <c r="B360" s="59">
        <v>41</v>
      </c>
      <c r="C360" s="3">
        <f t="shared" si="136"/>
        <v>8304591.4417255912</v>
      </c>
      <c r="D360" s="4">
        <f t="shared" si="142"/>
        <v>469522.90636607108</v>
      </c>
      <c r="E360" s="7">
        <f>+C360*Simulador!$C$8</f>
        <v>99655.097300707101</v>
      </c>
      <c r="F360" s="3">
        <f t="shared" si="137"/>
        <v>369867.80906536395</v>
      </c>
      <c r="G360" s="53">
        <f t="shared" si="138"/>
        <v>7934723.6326602269</v>
      </c>
      <c r="I360" s="59">
        <v>41</v>
      </c>
      <c r="J360" s="3">
        <f t="shared" si="139"/>
        <v>15092068.592885794</v>
      </c>
      <c r="K360" s="4">
        <f t="shared" si="143"/>
        <v>1424584.5100003891</v>
      </c>
      <c r="L360" s="7">
        <f>+J360*Simulador!$C$9</f>
        <v>1056444.8015020057</v>
      </c>
      <c r="M360" s="3">
        <f t="shared" si="140"/>
        <v>368139.70849838341</v>
      </c>
      <c r="N360" s="53">
        <f t="shared" si="141"/>
        <v>14723928.884387411</v>
      </c>
    </row>
    <row r="361" spans="2:14">
      <c r="B361" s="59">
        <v>42</v>
      </c>
      <c r="C361" s="3">
        <f t="shared" si="136"/>
        <v>7934723.6326602269</v>
      </c>
      <c r="D361" s="4">
        <f t="shared" si="142"/>
        <v>469522.90636607108</v>
      </c>
      <c r="E361" s="7">
        <f>+C361*Simulador!$C$8</f>
        <v>95216.683591922731</v>
      </c>
      <c r="F361" s="3">
        <f t="shared" si="137"/>
        <v>374306.22277414834</v>
      </c>
      <c r="G361" s="53">
        <f t="shared" si="138"/>
        <v>7560417.4098860789</v>
      </c>
      <c r="I361" s="59">
        <v>42</v>
      </c>
      <c r="J361" s="3">
        <f t="shared" si="139"/>
        <v>14723928.884387411</v>
      </c>
      <c r="K361" s="4">
        <f t="shared" si="143"/>
        <v>1424584.5100003891</v>
      </c>
      <c r="L361" s="7">
        <f>+J361*Simulador!$C$9</f>
        <v>1030675.0219071188</v>
      </c>
      <c r="M361" s="3">
        <f t="shared" si="140"/>
        <v>393909.48809327022</v>
      </c>
      <c r="N361" s="53">
        <f t="shared" si="141"/>
        <v>14330019.396294141</v>
      </c>
    </row>
    <row r="362" spans="2:14">
      <c r="B362" s="59">
        <v>43</v>
      </c>
      <c r="C362" s="3">
        <f t="shared" si="136"/>
        <v>7560417.4098860789</v>
      </c>
      <c r="D362" s="4">
        <f t="shared" si="142"/>
        <v>469522.90636607108</v>
      </c>
      <c r="E362" s="7">
        <f>+C362*Simulador!$C$8</f>
        <v>90725.008918632942</v>
      </c>
      <c r="F362" s="3">
        <f t="shared" si="137"/>
        <v>378797.89744743815</v>
      </c>
      <c r="G362" s="53">
        <f t="shared" si="138"/>
        <v>7181619.5124386409</v>
      </c>
      <c r="I362" s="59">
        <v>43</v>
      </c>
      <c r="J362" s="3">
        <f t="shared" si="139"/>
        <v>14330019.396294141</v>
      </c>
      <c r="K362" s="4">
        <f t="shared" si="143"/>
        <v>1424584.5100003891</v>
      </c>
      <c r="L362" s="7">
        <f>+J362*Simulador!$C$9</f>
        <v>1003101.35774059</v>
      </c>
      <c r="M362" s="3">
        <f t="shared" si="140"/>
        <v>421483.15225979907</v>
      </c>
      <c r="N362" s="53">
        <f t="shared" si="141"/>
        <v>13908536.244034342</v>
      </c>
    </row>
    <row r="363" spans="2:14">
      <c r="B363" s="59">
        <v>44</v>
      </c>
      <c r="C363" s="3">
        <f t="shared" si="136"/>
        <v>7181619.5124386409</v>
      </c>
      <c r="D363" s="4">
        <f t="shared" si="142"/>
        <v>469522.90636607108</v>
      </c>
      <c r="E363" s="7">
        <f>+C363*Simulador!$C$8</f>
        <v>86179.434149263689</v>
      </c>
      <c r="F363" s="3">
        <f t="shared" si="137"/>
        <v>383343.47221680742</v>
      </c>
      <c r="G363" s="53">
        <f t="shared" si="138"/>
        <v>6798276.0402218336</v>
      </c>
      <c r="I363" s="59">
        <v>44</v>
      </c>
      <c r="J363" s="3">
        <f t="shared" si="139"/>
        <v>13908536.244034342</v>
      </c>
      <c r="K363" s="4">
        <f t="shared" si="143"/>
        <v>1424584.5100003891</v>
      </c>
      <c r="L363" s="7">
        <f>+J363*Simulador!$C$9</f>
        <v>973597.53708240401</v>
      </c>
      <c r="M363" s="3">
        <f t="shared" si="140"/>
        <v>450986.97291798505</v>
      </c>
      <c r="N363" s="53">
        <f t="shared" si="141"/>
        <v>13457549.271116357</v>
      </c>
    </row>
    <row r="364" spans="2:14">
      <c r="B364" s="59">
        <v>45</v>
      </c>
      <c r="C364" s="3">
        <f t="shared" si="136"/>
        <v>6798276.0402218336</v>
      </c>
      <c r="D364" s="4">
        <f t="shared" si="142"/>
        <v>469522.90636607108</v>
      </c>
      <c r="E364" s="7">
        <f>+C364*Simulador!$C$8</f>
        <v>81579.312482662004</v>
      </c>
      <c r="F364" s="3">
        <f t="shared" si="137"/>
        <v>387943.59388340905</v>
      </c>
      <c r="G364" s="53">
        <f t="shared" si="138"/>
        <v>6410332.4463384245</v>
      </c>
      <c r="I364" s="59">
        <v>45</v>
      </c>
      <c r="J364" s="3">
        <f t="shared" si="139"/>
        <v>13457549.271116357</v>
      </c>
      <c r="K364" s="4">
        <f t="shared" si="143"/>
        <v>1424584.5100003891</v>
      </c>
      <c r="L364" s="7">
        <f>+J364*Simulador!$C$9</f>
        <v>942028.44897814514</v>
      </c>
      <c r="M364" s="3">
        <f t="shared" si="140"/>
        <v>482556.06102224393</v>
      </c>
      <c r="N364" s="53">
        <f t="shared" si="141"/>
        <v>12974993.210094113</v>
      </c>
    </row>
    <row r="365" spans="2:14">
      <c r="B365" s="59">
        <v>46</v>
      </c>
      <c r="C365" s="3">
        <f t="shared" si="136"/>
        <v>6410332.4463384245</v>
      </c>
      <c r="D365" s="4">
        <f t="shared" si="142"/>
        <v>469522.90636607108</v>
      </c>
      <c r="E365" s="7">
        <f>+C365*Simulador!$C$8</f>
        <v>76923.989356061094</v>
      </c>
      <c r="F365" s="3">
        <f t="shared" si="137"/>
        <v>392598.91701000999</v>
      </c>
      <c r="G365" s="53">
        <f t="shared" si="138"/>
        <v>6017733.5293284142</v>
      </c>
      <c r="I365" s="59">
        <v>46</v>
      </c>
      <c r="J365" s="3">
        <f t="shared" si="139"/>
        <v>12974993.210094113</v>
      </c>
      <c r="K365" s="4">
        <f t="shared" si="143"/>
        <v>1424584.5100003891</v>
      </c>
      <c r="L365" s="7">
        <f>+J365*Simulador!$C$9</f>
        <v>908249.52470658801</v>
      </c>
      <c r="M365" s="3">
        <f t="shared" si="140"/>
        <v>516334.98529380106</v>
      </c>
      <c r="N365" s="53">
        <f t="shared" si="141"/>
        <v>12458658.224800311</v>
      </c>
    </row>
    <row r="366" spans="2:14">
      <c r="B366" s="59">
        <v>47</v>
      </c>
      <c r="C366" s="3">
        <f t="shared" si="136"/>
        <v>6017733.5293284142</v>
      </c>
      <c r="D366" s="4">
        <f t="shared" si="142"/>
        <v>469522.90636607108</v>
      </c>
      <c r="E366" s="7">
        <f>+C366*Simulador!$C$8</f>
        <v>72212.802351940976</v>
      </c>
      <c r="F366" s="3">
        <f t="shared" si="137"/>
        <v>397310.10401413008</v>
      </c>
      <c r="G366" s="53">
        <f t="shared" si="138"/>
        <v>5620423.4253142839</v>
      </c>
      <c r="I366" s="59">
        <v>47</v>
      </c>
      <c r="J366" s="3">
        <f t="shared" si="139"/>
        <v>12458658.224800311</v>
      </c>
      <c r="K366" s="4">
        <f t="shared" si="143"/>
        <v>1424584.5100003891</v>
      </c>
      <c r="L366" s="7">
        <f>+J366*Simulador!$C$9</f>
        <v>872106.07573602186</v>
      </c>
      <c r="M366" s="3">
        <f t="shared" si="140"/>
        <v>552478.43426436721</v>
      </c>
      <c r="N366" s="53">
        <f t="shared" si="141"/>
        <v>11906179.790535944</v>
      </c>
    </row>
    <row r="367" spans="2:14">
      <c r="B367" s="59">
        <v>48</v>
      </c>
      <c r="C367" s="3">
        <f t="shared" si="136"/>
        <v>5620423.4253142839</v>
      </c>
      <c r="D367" s="4">
        <f t="shared" si="142"/>
        <v>469522.90636607108</v>
      </c>
      <c r="E367" s="7">
        <f>+C367*Simulador!$C$8</f>
        <v>67445.081103771416</v>
      </c>
      <c r="F367" s="3">
        <f t="shared" si="137"/>
        <v>402077.82526229968</v>
      </c>
      <c r="G367" s="53">
        <f t="shared" si="138"/>
        <v>5218345.6000519842</v>
      </c>
      <c r="I367" s="59">
        <v>48</v>
      </c>
      <c r="J367" s="3">
        <f t="shared" si="139"/>
        <v>11906179.790535944</v>
      </c>
      <c r="K367" s="4">
        <f t="shared" si="143"/>
        <v>1424584.5100003891</v>
      </c>
      <c r="L367" s="7">
        <f>+J367*Simulador!$C$9</f>
        <v>833432.58533751615</v>
      </c>
      <c r="M367" s="3">
        <f t="shared" si="140"/>
        <v>591151.92466287292</v>
      </c>
      <c r="N367" s="53">
        <f t="shared" si="141"/>
        <v>11315027.86587307</v>
      </c>
    </row>
    <row r="368" spans="2:14">
      <c r="B368" s="59">
        <v>49</v>
      </c>
      <c r="C368" s="3">
        <f t="shared" ref="C368:C373" si="144">+G367</f>
        <v>5218345.6000519842</v>
      </c>
      <c r="D368" s="4">
        <f t="shared" ref="D368:D373" si="145">+D367</f>
        <v>469522.90636607108</v>
      </c>
      <c r="E368" s="7">
        <f>+C368*Simulador!$C$8</f>
        <v>62620.147200623811</v>
      </c>
      <c r="F368" s="3">
        <f t="shared" ref="F368:F373" si="146">+D368-E368</f>
        <v>406902.75916544726</v>
      </c>
      <c r="G368" s="53">
        <f t="shared" ref="G368:G373" si="147">+C368-F368</f>
        <v>4811442.840886537</v>
      </c>
      <c r="I368" s="59">
        <v>49</v>
      </c>
      <c r="J368" s="3">
        <f t="shared" ref="J368:J373" si="148">+N367</f>
        <v>11315027.86587307</v>
      </c>
      <c r="K368" s="4">
        <f t="shared" ref="K368:K373" si="149">+K367</f>
        <v>1424584.5100003891</v>
      </c>
      <c r="L368" s="7">
        <f>+J368*Simulador!$C$9</f>
        <v>792051.95061111497</v>
      </c>
      <c r="M368" s="3">
        <f t="shared" ref="M368:M373" si="150">+K368-L368</f>
        <v>632532.5593892741</v>
      </c>
      <c r="N368" s="53">
        <f t="shared" ref="N368:N373" si="151">+J368-M368</f>
        <v>10682495.306483796</v>
      </c>
    </row>
    <row r="369" spans="2:14">
      <c r="B369" s="59">
        <v>50</v>
      </c>
      <c r="C369" s="3">
        <f t="shared" si="144"/>
        <v>4811442.840886537</v>
      </c>
      <c r="D369" s="4">
        <f t="shared" si="145"/>
        <v>469522.90636607108</v>
      </c>
      <c r="E369" s="7">
        <f>+C369*Simulador!$C$8</f>
        <v>57737.314090638443</v>
      </c>
      <c r="F369" s="3">
        <f t="shared" si="146"/>
        <v>411785.59227543266</v>
      </c>
      <c r="G369" s="53">
        <f t="shared" si="147"/>
        <v>4399657.2486111047</v>
      </c>
      <c r="I369" s="59">
        <v>50</v>
      </c>
      <c r="J369" s="3">
        <f t="shared" si="148"/>
        <v>10682495.306483796</v>
      </c>
      <c r="K369" s="4">
        <f t="shared" si="149"/>
        <v>1424584.5100003891</v>
      </c>
      <c r="L369" s="7">
        <f>+J369*Simulador!$C$9</f>
        <v>747774.67145386583</v>
      </c>
      <c r="M369" s="3">
        <f t="shared" si="150"/>
        <v>676809.83854652324</v>
      </c>
      <c r="N369" s="53">
        <f t="shared" si="151"/>
        <v>10005685.467937272</v>
      </c>
    </row>
    <row r="370" spans="2:14">
      <c r="B370" s="59">
        <v>51</v>
      </c>
      <c r="C370" s="3">
        <f t="shared" si="144"/>
        <v>4399657.2486111047</v>
      </c>
      <c r="D370" s="4">
        <f t="shared" si="145"/>
        <v>469522.90636607108</v>
      </c>
      <c r="E370" s="7">
        <f>+C370*Simulador!$C$8</f>
        <v>52795.886983333257</v>
      </c>
      <c r="F370" s="3">
        <f t="shared" si="146"/>
        <v>416727.01938273781</v>
      </c>
      <c r="G370" s="53">
        <f t="shared" si="147"/>
        <v>3982930.2292283671</v>
      </c>
      <c r="I370" s="59">
        <v>51</v>
      </c>
      <c r="J370" s="3">
        <f t="shared" si="148"/>
        <v>10005685.467937272</v>
      </c>
      <c r="K370" s="4">
        <f t="shared" si="149"/>
        <v>1424584.5100003891</v>
      </c>
      <c r="L370" s="7">
        <f>+J370*Simulador!$C$9</f>
        <v>700397.98275560909</v>
      </c>
      <c r="M370" s="3">
        <f t="shared" si="150"/>
        <v>724186.52724477998</v>
      </c>
      <c r="N370" s="53">
        <f t="shared" si="151"/>
        <v>9281498.9406924918</v>
      </c>
    </row>
    <row r="371" spans="2:14">
      <c r="B371" s="59">
        <v>52</v>
      </c>
      <c r="C371" s="3">
        <f t="shared" si="144"/>
        <v>3982930.2292283671</v>
      </c>
      <c r="D371" s="4">
        <f t="shared" si="145"/>
        <v>469522.90636607108</v>
      </c>
      <c r="E371" s="7">
        <f>+C371*Simulador!$C$8</f>
        <v>47795.162750740405</v>
      </c>
      <c r="F371" s="3">
        <f t="shared" si="146"/>
        <v>421727.74361533066</v>
      </c>
      <c r="G371" s="53">
        <f t="shared" si="147"/>
        <v>3561202.4856130364</v>
      </c>
      <c r="I371" s="59">
        <v>52</v>
      </c>
      <c r="J371" s="3">
        <f t="shared" si="148"/>
        <v>9281498.9406924918</v>
      </c>
      <c r="K371" s="4">
        <f t="shared" si="149"/>
        <v>1424584.5100003891</v>
      </c>
      <c r="L371" s="7">
        <f>+J371*Simulador!$C$9</f>
        <v>649704.92584847449</v>
      </c>
      <c r="M371" s="3">
        <f t="shared" si="150"/>
        <v>774879.58415191458</v>
      </c>
      <c r="N371" s="53">
        <f t="shared" si="151"/>
        <v>8506619.3565405775</v>
      </c>
    </row>
    <row r="372" spans="2:14">
      <c r="B372" s="59">
        <v>53</v>
      </c>
      <c r="C372" s="3">
        <f t="shared" si="144"/>
        <v>3561202.4856130364</v>
      </c>
      <c r="D372" s="4">
        <f t="shared" si="145"/>
        <v>469522.90636607108</v>
      </c>
      <c r="E372" s="7">
        <f>+C372*Simulador!$C$8</f>
        <v>42734.429827356435</v>
      </c>
      <c r="F372" s="3">
        <f t="shared" si="146"/>
        <v>426788.47653871466</v>
      </c>
      <c r="G372" s="53">
        <f t="shared" si="147"/>
        <v>3134414.0090743219</v>
      </c>
      <c r="I372" s="59">
        <v>53</v>
      </c>
      <c r="J372" s="3">
        <f t="shared" si="148"/>
        <v>8506619.3565405775</v>
      </c>
      <c r="K372" s="4">
        <f t="shared" si="149"/>
        <v>1424584.5100003891</v>
      </c>
      <c r="L372" s="7">
        <f>+J372*Simulador!$C$9</f>
        <v>595463.35495784052</v>
      </c>
      <c r="M372" s="3">
        <f t="shared" si="150"/>
        <v>829121.15504254855</v>
      </c>
      <c r="N372" s="53">
        <f t="shared" si="151"/>
        <v>7677498.2014980288</v>
      </c>
    </row>
    <row r="373" spans="2:14">
      <c r="B373" s="59">
        <v>54</v>
      </c>
      <c r="C373" s="3">
        <f t="shared" si="144"/>
        <v>3134414.0090743219</v>
      </c>
      <c r="D373" s="4">
        <f t="shared" si="145"/>
        <v>469522.90636607108</v>
      </c>
      <c r="E373" s="7">
        <f>+C373*Simulador!$C$8</f>
        <v>37612.968108891866</v>
      </c>
      <c r="F373" s="3">
        <f t="shared" si="146"/>
        <v>431909.93825717922</v>
      </c>
      <c r="G373" s="53">
        <f t="shared" si="147"/>
        <v>2702504.0708171427</v>
      </c>
      <c r="I373" s="59">
        <v>54</v>
      </c>
      <c r="J373" s="3">
        <f t="shared" si="148"/>
        <v>7677498.2014980288</v>
      </c>
      <c r="K373" s="4">
        <f t="shared" si="149"/>
        <v>1424584.5100003891</v>
      </c>
      <c r="L373" s="7">
        <f>+J373*Simulador!$C$9</f>
        <v>537424.8741048621</v>
      </c>
      <c r="M373" s="3">
        <f t="shared" si="150"/>
        <v>887159.63589552697</v>
      </c>
      <c r="N373" s="53">
        <f t="shared" si="151"/>
        <v>6790338.5656025019</v>
      </c>
    </row>
    <row r="374" spans="2:14">
      <c r="B374" s="59">
        <v>55</v>
      </c>
      <c r="C374" s="3">
        <f t="shared" ref="C374:C379" si="152">+G373</f>
        <v>2702504.0708171427</v>
      </c>
      <c r="D374" s="4">
        <f t="shared" ref="D374:D379" si="153">+D373</f>
        <v>469522.90636607108</v>
      </c>
      <c r="E374" s="7">
        <f>+C374*Simulador!$C$8</f>
        <v>32430.048849805713</v>
      </c>
      <c r="F374" s="3">
        <f t="shared" ref="F374:F379" si="154">+D374-E374</f>
        <v>437092.85751626536</v>
      </c>
      <c r="G374" s="53">
        <f t="shared" ref="G374:G379" si="155">+C374-F374</f>
        <v>2265411.2133008773</v>
      </c>
      <c r="I374" s="59">
        <v>55</v>
      </c>
      <c r="J374" s="3">
        <f t="shared" ref="J374:J379" si="156">+N373</f>
        <v>6790338.5656025019</v>
      </c>
      <c r="K374" s="4">
        <f t="shared" ref="K374:K379" si="157">+K373</f>
        <v>1424584.5100003891</v>
      </c>
      <c r="L374" s="7">
        <f>+J374*Simulador!$C$9</f>
        <v>475323.69959217519</v>
      </c>
      <c r="M374" s="3">
        <f t="shared" ref="M374:M379" si="158">+K374-L374</f>
        <v>949260.81040821387</v>
      </c>
      <c r="N374" s="53">
        <f t="shared" ref="N374:N379" si="159">+J374-M374</f>
        <v>5841077.7551942877</v>
      </c>
    </row>
    <row r="375" spans="2:14">
      <c r="B375" s="59">
        <v>56</v>
      </c>
      <c r="C375" s="3">
        <f t="shared" si="152"/>
        <v>2265411.2133008773</v>
      </c>
      <c r="D375" s="4">
        <f t="shared" si="153"/>
        <v>469522.90636607108</v>
      </c>
      <c r="E375" s="7">
        <f>+C375*Simulador!$C$8</f>
        <v>27184.934559610527</v>
      </c>
      <c r="F375" s="3">
        <f t="shared" si="154"/>
        <v>442337.97180646053</v>
      </c>
      <c r="G375" s="53">
        <f t="shared" si="155"/>
        <v>1823073.2414944167</v>
      </c>
      <c r="I375" s="59">
        <v>56</v>
      </c>
      <c r="J375" s="3">
        <f t="shared" si="156"/>
        <v>5841077.7551942877</v>
      </c>
      <c r="K375" s="4">
        <f t="shared" si="157"/>
        <v>1424584.5100003891</v>
      </c>
      <c r="L375" s="7">
        <f>+J375*Simulador!$C$9</f>
        <v>408875.44286360015</v>
      </c>
      <c r="M375" s="3">
        <f t="shared" si="158"/>
        <v>1015709.067136789</v>
      </c>
      <c r="N375" s="53">
        <f t="shared" si="159"/>
        <v>4825368.688057499</v>
      </c>
    </row>
    <row r="376" spans="2:14">
      <c r="B376" s="59">
        <v>57</v>
      </c>
      <c r="C376" s="3">
        <f t="shared" si="152"/>
        <v>1823073.2414944167</v>
      </c>
      <c r="D376" s="4">
        <f t="shared" si="153"/>
        <v>469522.90636607108</v>
      </c>
      <c r="E376" s="7">
        <f>+C376*Simulador!$C$8</f>
        <v>21876.878897933002</v>
      </c>
      <c r="F376" s="3">
        <f t="shared" si="154"/>
        <v>447646.02746813808</v>
      </c>
      <c r="G376" s="53">
        <f t="shared" si="155"/>
        <v>1375427.2140262786</v>
      </c>
      <c r="I376" s="59">
        <v>57</v>
      </c>
      <c r="J376" s="3">
        <f t="shared" si="156"/>
        <v>4825368.688057499</v>
      </c>
      <c r="K376" s="4">
        <f t="shared" si="157"/>
        <v>1424584.5100003891</v>
      </c>
      <c r="L376" s="7">
        <f>+J376*Simulador!$C$9</f>
        <v>337775.80816402496</v>
      </c>
      <c r="M376" s="3">
        <f t="shared" si="158"/>
        <v>1086808.7018363641</v>
      </c>
      <c r="N376" s="53">
        <f t="shared" si="159"/>
        <v>3738559.9862211347</v>
      </c>
    </row>
    <row r="377" spans="2:14">
      <c r="B377" s="59">
        <v>58</v>
      </c>
      <c r="C377" s="3">
        <f t="shared" si="152"/>
        <v>1375427.2140262786</v>
      </c>
      <c r="D377" s="4">
        <f t="shared" si="153"/>
        <v>469522.90636607108</v>
      </c>
      <c r="E377" s="7">
        <f>+C377*Simulador!$C$8</f>
        <v>16505.126568315343</v>
      </c>
      <c r="F377" s="3">
        <f t="shared" si="154"/>
        <v>453017.77979775576</v>
      </c>
      <c r="G377" s="53">
        <f t="shared" si="155"/>
        <v>922409.43422852282</v>
      </c>
      <c r="I377" s="59">
        <v>58</v>
      </c>
      <c r="J377" s="3">
        <f t="shared" si="156"/>
        <v>3738559.9862211347</v>
      </c>
      <c r="K377" s="4">
        <f t="shared" si="157"/>
        <v>1424584.5100003891</v>
      </c>
      <c r="L377" s="7">
        <f>+J377*Simulador!$C$9</f>
        <v>261699.19903547945</v>
      </c>
      <c r="M377" s="3">
        <f t="shared" si="158"/>
        <v>1162885.3109649096</v>
      </c>
      <c r="N377" s="53">
        <f t="shared" si="159"/>
        <v>2575674.6752562253</v>
      </c>
    </row>
    <row r="378" spans="2:14">
      <c r="B378" s="59">
        <v>59</v>
      </c>
      <c r="C378" s="3">
        <f t="shared" si="152"/>
        <v>922409.43422852282</v>
      </c>
      <c r="D378" s="4">
        <f t="shared" si="153"/>
        <v>469522.90636607108</v>
      </c>
      <c r="E378" s="7">
        <f>+C378*Simulador!$C$8</f>
        <v>11068.913210742274</v>
      </c>
      <c r="F378" s="3">
        <f t="shared" si="154"/>
        <v>458453.99315532879</v>
      </c>
      <c r="G378" s="53">
        <f t="shared" si="155"/>
        <v>463955.44107319403</v>
      </c>
      <c r="I378" s="59">
        <v>59</v>
      </c>
      <c r="J378" s="3">
        <f t="shared" si="156"/>
        <v>2575674.6752562253</v>
      </c>
      <c r="K378" s="4">
        <f t="shared" si="157"/>
        <v>1424584.5100003891</v>
      </c>
      <c r="L378" s="7">
        <f>+J378*Simulador!$C$9</f>
        <v>180297.22726793578</v>
      </c>
      <c r="M378" s="3">
        <f t="shared" si="158"/>
        <v>1244287.2827324532</v>
      </c>
      <c r="N378" s="53">
        <f t="shared" si="159"/>
        <v>1331387.3925237721</v>
      </c>
    </row>
    <row r="379" spans="2:14" ht="19" thickBot="1">
      <c r="B379" s="60">
        <v>60</v>
      </c>
      <c r="C379" s="54">
        <f t="shared" si="152"/>
        <v>463955.44107319403</v>
      </c>
      <c r="D379" s="55">
        <f t="shared" si="153"/>
        <v>469522.90636607108</v>
      </c>
      <c r="E379" s="56">
        <f>+C379*Simulador!$C$8</f>
        <v>5567.4652928783289</v>
      </c>
      <c r="F379" s="54">
        <f t="shared" si="154"/>
        <v>463955.44107319275</v>
      </c>
      <c r="G379" s="57">
        <f t="shared" si="155"/>
        <v>1.280568540096283E-9</v>
      </c>
      <c r="I379" s="60">
        <v>60</v>
      </c>
      <c r="J379" s="54">
        <f t="shared" si="156"/>
        <v>1331387.3925237721</v>
      </c>
      <c r="K379" s="55">
        <f t="shared" si="157"/>
        <v>1424584.5100003891</v>
      </c>
      <c r="L379" s="56">
        <f>+J379*Simulador!$C$9</f>
        <v>93197.117476664062</v>
      </c>
      <c r="M379" s="54">
        <f t="shared" si="158"/>
        <v>1331387.3925237251</v>
      </c>
      <c r="N379" s="57">
        <f t="shared" si="159"/>
        <v>4.7031790018081665E-8</v>
      </c>
    </row>
  </sheetData>
  <sheetProtection algorithmName="SHA-512" hashValue="YjWCcurYxzgsTVoxUkV8rZgNkU1mLD3dpUEDHrudUAJObWGTFFCftmX0ZD4fyb/s6pmkYANXk6F0eBA10jmBdw==" saltValue="4LfFHlmPHztT/AOPMOs2+g==" spinCount="100000" sheet="1" objects="1" scenarios="1"/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a56fe731-e20c-447a-8254-e1696c7cb009}" enabled="0" method="" siteId="{a56fe731-e20c-447a-8254-e1696c7cb00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Simulador</vt:lpstr>
      <vt:lpstr>Tablas de Amortización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Julian Serrato Guiterrez</dc:creator>
  <cp:lastModifiedBy>Henry Julian Serrato Guiterrez</cp:lastModifiedBy>
  <dcterms:created xsi:type="dcterms:W3CDTF">2026-06-22T13:17:49Z</dcterms:created>
  <dcterms:modified xsi:type="dcterms:W3CDTF">2026-06-23T16:13:34Z</dcterms:modified>
</cp:coreProperties>
</file>